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2AC1C8F7-7990-4E86-ACEB-C44C39490F07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LISTINO PER UPLOAD" sheetId="9" state="hidden" r:id="rId1"/>
    <sheet name="Aveda" sheetId="5" r:id="rId2"/>
    <sheet name="LISTINO PER CARICAMENTO SISTEMA" sheetId="4" state="hidden" r:id="rId3"/>
    <sheet name="MSC" sheetId="8" state="hidden" r:id="rId4"/>
    <sheet name="LISTINO PROFUMERIA" sheetId="6" state="hidden" r:id="rId5"/>
    <sheet name="LISTINO COIN" sheetId="7" state="hidden" r:id="rId6"/>
    <sheet name="mail clienti" sheetId="3" state="hidden" r:id="rId7"/>
  </sheets>
  <externalReferences>
    <externalReference r:id="rId8"/>
  </externalReferences>
  <definedNames>
    <definedName name="_xlnm._FilterDatabase" localSheetId="1" hidden="1">Aveda!$B$7:$G$534</definedName>
    <definedName name="_xlnm._FilterDatabase" localSheetId="5" hidden="1">'LISTINO COIN'!$A$4:$J$309</definedName>
    <definedName name="_xlnm._FilterDatabase" localSheetId="2" hidden="1">'LISTINO PER CARICAMENTO SISTEMA'!$A$4:$Q$634</definedName>
    <definedName name="_xlnm._FilterDatabase" localSheetId="0" hidden="1">'LISTINO PER UPLOAD'!$A$4:$L$537</definedName>
    <definedName name="_xlnm._FilterDatabase" localSheetId="4" hidden="1">'LISTINO PROFUMERIA'!$A$4:$J$309</definedName>
    <definedName name="_xlnm._FilterDatabase" localSheetId="3" hidden="1">MSC!$A$4:$I$475</definedName>
    <definedName name="_xlnm.Print_Area" localSheetId="1">Aveda!$A$4:$G$534</definedName>
    <definedName name="_xlnm.Print_Area" localSheetId="5">'LISTINO COIN'!$A$1:$G$309</definedName>
    <definedName name="_xlnm.Print_Area" localSheetId="2">'LISTINO PER CARICAMENTO SISTEMA'!$A$1:$H$634</definedName>
    <definedName name="_xlnm.Print_Area" localSheetId="0">'LISTINO PER UPLOAD'!$A$1:$G$537</definedName>
    <definedName name="_xlnm.Print_Area" localSheetId="4">'LISTINO PROFUMERIA'!$A$1:$G$309</definedName>
    <definedName name="_xlnm.Print_Area" localSheetId="6">'mail clienti'!$B$2:$O$37</definedName>
    <definedName name="_xlnm.Print_Area" localSheetId="3">MSC!$A$1:$G$475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37" i="9" l="1"/>
  <c r="J537" i="9" s="1"/>
  <c r="L536" i="9"/>
  <c r="H536" i="9" s="1"/>
  <c r="L535" i="9"/>
  <c r="J535" i="9" s="1"/>
  <c r="L534" i="9"/>
  <c r="L533" i="9"/>
  <c r="I533" i="9" s="1"/>
  <c r="L532" i="9"/>
  <c r="I532" i="9" s="1"/>
  <c r="L531" i="9"/>
  <c r="H531" i="9" s="1"/>
  <c r="L530" i="9"/>
  <c r="J530" i="9" s="1"/>
  <c r="L529" i="9"/>
  <c r="J529" i="9" s="1"/>
  <c r="L528" i="9"/>
  <c r="H528" i="9" s="1"/>
  <c r="L527" i="9"/>
  <c r="J527" i="9" s="1"/>
  <c r="L526" i="9"/>
  <c r="L525" i="9"/>
  <c r="G525" i="9" s="1"/>
  <c r="L524" i="9"/>
  <c r="I524" i="9" s="1"/>
  <c r="L523" i="9"/>
  <c r="H523" i="9" s="1"/>
  <c r="L522" i="9"/>
  <c r="J522" i="9" s="1"/>
  <c r="L521" i="9"/>
  <c r="J521" i="9" s="1"/>
  <c r="J520" i="9"/>
  <c r="I520" i="9"/>
  <c r="H520" i="9"/>
  <c r="G520" i="9"/>
  <c r="L519" i="9"/>
  <c r="J519" i="9" s="1"/>
  <c r="L518" i="9"/>
  <c r="H518" i="9" s="1"/>
  <c r="L517" i="9"/>
  <c r="J517" i="9" s="1"/>
  <c r="L516" i="9"/>
  <c r="J516" i="9" s="1"/>
  <c r="L515" i="9"/>
  <c r="G515" i="9" s="1"/>
  <c r="L514" i="9"/>
  <c r="I514" i="9" s="1"/>
  <c r="L513" i="9"/>
  <c r="L512" i="9"/>
  <c r="I512" i="9" s="1"/>
  <c r="L511" i="9"/>
  <c r="H511" i="9" s="1"/>
  <c r="L510" i="9"/>
  <c r="H510" i="9" s="1"/>
  <c r="L509" i="9"/>
  <c r="J509" i="9" s="1"/>
  <c r="L508" i="9"/>
  <c r="J508" i="9" s="1"/>
  <c r="L507" i="9"/>
  <c r="G507" i="9" s="1"/>
  <c r="L506" i="9"/>
  <c r="I506" i="9" s="1"/>
  <c r="L505" i="9"/>
  <c r="L504" i="9"/>
  <c r="I504" i="9" s="1"/>
  <c r="L503" i="9"/>
  <c r="G503" i="9" s="1"/>
  <c r="L502" i="9"/>
  <c r="H502" i="9" s="1"/>
  <c r="L501" i="9"/>
  <c r="J501" i="9" s="1"/>
  <c r="L500" i="9"/>
  <c r="J500" i="9" s="1"/>
  <c r="L499" i="9"/>
  <c r="G499" i="9" s="1"/>
  <c r="L498" i="9"/>
  <c r="I498" i="9" s="1"/>
  <c r="L497" i="9"/>
  <c r="L496" i="9"/>
  <c r="I496" i="9" s="1"/>
  <c r="L495" i="9"/>
  <c r="J495" i="9" s="1"/>
  <c r="L494" i="9"/>
  <c r="I494" i="9" s="1"/>
  <c r="L493" i="9"/>
  <c r="J493" i="9" s="1"/>
  <c r="L492" i="9"/>
  <c r="J492" i="9" s="1"/>
  <c r="L491" i="9"/>
  <c r="H491" i="9" s="1"/>
  <c r="L490" i="9"/>
  <c r="I490" i="9" s="1"/>
  <c r="L489" i="9"/>
  <c r="L488" i="9"/>
  <c r="I488" i="9" s="1"/>
  <c r="L487" i="9"/>
  <c r="J487" i="9" s="1"/>
  <c r="L486" i="9"/>
  <c r="J486" i="9" s="1"/>
  <c r="L485" i="9"/>
  <c r="J485" i="9" s="1"/>
  <c r="L484" i="9"/>
  <c r="J484" i="9" s="1"/>
  <c r="L483" i="9"/>
  <c r="H483" i="9" s="1"/>
  <c r="L482" i="9"/>
  <c r="I482" i="9" s="1"/>
  <c r="L481" i="9"/>
  <c r="L480" i="9"/>
  <c r="I480" i="9" s="1"/>
  <c r="L479" i="9"/>
  <c r="I479" i="9" s="1"/>
  <c r="L478" i="9"/>
  <c r="J478" i="9" s="1"/>
  <c r="L477" i="9"/>
  <c r="J477" i="9" s="1"/>
  <c r="L476" i="9"/>
  <c r="J476" i="9" s="1"/>
  <c r="L475" i="9"/>
  <c r="H475" i="9" s="1"/>
  <c r="L474" i="9"/>
  <c r="I474" i="9" s="1"/>
  <c r="L473" i="9"/>
  <c r="L472" i="9"/>
  <c r="I472" i="9" s="1"/>
  <c r="L471" i="9"/>
  <c r="H471" i="9" s="1"/>
  <c r="L470" i="9"/>
  <c r="J470" i="9" s="1"/>
  <c r="L469" i="9"/>
  <c r="J469" i="9" s="1"/>
  <c r="L468" i="9"/>
  <c r="J468" i="9" s="1"/>
  <c r="L467" i="9"/>
  <c r="H467" i="9" s="1"/>
  <c r="L466" i="9"/>
  <c r="I466" i="9" s="1"/>
  <c r="L465" i="9"/>
  <c r="L464" i="9"/>
  <c r="I464" i="9" s="1"/>
  <c r="L463" i="9"/>
  <c r="J463" i="9" s="1"/>
  <c r="L462" i="9"/>
  <c r="H462" i="9" s="1"/>
  <c r="L461" i="9"/>
  <c r="J461" i="9" s="1"/>
  <c r="L460" i="9"/>
  <c r="J460" i="9" s="1"/>
  <c r="L459" i="9"/>
  <c r="H459" i="9" s="1"/>
  <c r="L458" i="9"/>
  <c r="I458" i="9" s="1"/>
  <c r="L457" i="9"/>
  <c r="L456" i="9"/>
  <c r="I456" i="9" s="1"/>
  <c r="L455" i="9"/>
  <c r="J455" i="9" s="1"/>
  <c r="L454" i="9"/>
  <c r="I454" i="9" s="1"/>
  <c r="L453" i="9"/>
  <c r="J453" i="9" s="1"/>
  <c r="L452" i="9"/>
  <c r="J452" i="9" s="1"/>
  <c r="L451" i="9"/>
  <c r="H451" i="9" s="1"/>
  <c r="L450" i="9"/>
  <c r="I450" i="9" s="1"/>
  <c r="L449" i="9"/>
  <c r="L448" i="9"/>
  <c r="I448" i="9" s="1"/>
  <c r="L447" i="9"/>
  <c r="J447" i="9" s="1"/>
  <c r="L446" i="9"/>
  <c r="H446" i="9" s="1"/>
  <c r="L445" i="9"/>
  <c r="J445" i="9" s="1"/>
  <c r="L444" i="9"/>
  <c r="J444" i="9" s="1"/>
  <c r="L443" i="9"/>
  <c r="H443" i="9" s="1"/>
  <c r="L442" i="9"/>
  <c r="I442" i="9" s="1"/>
  <c r="L441" i="9"/>
  <c r="L440" i="9"/>
  <c r="I440" i="9" s="1"/>
  <c r="L439" i="9"/>
  <c r="J439" i="9" s="1"/>
  <c r="L438" i="9"/>
  <c r="I438" i="9" s="1"/>
  <c r="L437" i="9"/>
  <c r="J437" i="9" s="1"/>
  <c r="L436" i="9"/>
  <c r="J436" i="9" s="1"/>
  <c r="L435" i="9"/>
  <c r="H435" i="9" s="1"/>
  <c r="L434" i="9"/>
  <c r="I434" i="9" s="1"/>
  <c r="L433" i="9"/>
  <c r="L432" i="9"/>
  <c r="I432" i="9" s="1"/>
  <c r="L431" i="9"/>
  <c r="J431" i="9" s="1"/>
  <c r="L430" i="9"/>
  <c r="G430" i="9" s="1"/>
  <c r="L429" i="9"/>
  <c r="J429" i="9" s="1"/>
  <c r="L428" i="9"/>
  <c r="J428" i="9" s="1"/>
  <c r="L427" i="9"/>
  <c r="I427" i="9" s="1"/>
  <c r="L426" i="9"/>
  <c r="I426" i="9" s="1"/>
  <c r="L425" i="9"/>
  <c r="L424" i="9"/>
  <c r="I424" i="9" s="1"/>
  <c r="L423" i="9"/>
  <c r="H423" i="9" s="1"/>
  <c r="L422" i="9"/>
  <c r="I422" i="9" s="1"/>
  <c r="L421" i="9"/>
  <c r="J421" i="9" s="1"/>
  <c r="L420" i="9"/>
  <c r="J420" i="9" s="1"/>
  <c r="L419" i="9"/>
  <c r="I419" i="9" s="1"/>
  <c r="L418" i="9"/>
  <c r="G418" i="9" s="1"/>
  <c r="L417" i="9"/>
  <c r="J417" i="9" s="1"/>
  <c r="L416" i="9"/>
  <c r="I416" i="9" s="1"/>
  <c r="L415" i="9"/>
  <c r="J415" i="9" s="1"/>
  <c r="L414" i="9"/>
  <c r="G414" i="9" s="1"/>
  <c r="L413" i="9"/>
  <c r="J413" i="9" s="1"/>
  <c r="L412" i="9"/>
  <c r="L411" i="9"/>
  <c r="I411" i="9" s="1"/>
  <c r="L410" i="9"/>
  <c r="I410" i="9" s="1"/>
  <c r="L409" i="9"/>
  <c r="I409" i="9" s="1"/>
  <c r="L408" i="9"/>
  <c r="I408" i="9" s="1"/>
  <c r="L407" i="9"/>
  <c r="I407" i="9" s="1"/>
  <c r="L406" i="9"/>
  <c r="J406" i="9" s="1"/>
  <c r="L405" i="9"/>
  <c r="H405" i="9" s="1"/>
  <c r="L404" i="9"/>
  <c r="L403" i="9"/>
  <c r="I403" i="9" s="1"/>
  <c r="L402" i="9"/>
  <c r="G402" i="9" s="1"/>
  <c r="L401" i="9"/>
  <c r="I401" i="9" s="1"/>
  <c r="L400" i="9"/>
  <c r="I400" i="9" s="1"/>
  <c r="L399" i="9"/>
  <c r="J399" i="9" s="1"/>
  <c r="L398" i="9"/>
  <c r="G398" i="9" s="1"/>
  <c r="L397" i="9"/>
  <c r="H397" i="9" s="1"/>
  <c r="L396" i="9"/>
  <c r="J396" i="9" s="1"/>
  <c r="L395" i="9"/>
  <c r="I395" i="9" s="1"/>
  <c r="L394" i="9"/>
  <c r="L393" i="9"/>
  <c r="L392" i="9"/>
  <c r="L391" i="9"/>
  <c r="J391" i="9" s="1"/>
  <c r="L390" i="9"/>
  <c r="J390" i="9" s="1"/>
  <c r="L389" i="9"/>
  <c r="H389" i="9" s="1"/>
  <c r="L388" i="9"/>
  <c r="J388" i="9" s="1"/>
  <c r="L387" i="9"/>
  <c r="I387" i="9" s="1"/>
  <c r="L386" i="9"/>
  <c r="G386" i="9" s="1"/>
  <c r="L385" i="9"/>
  <c r="I385" i="9" s="1"/>
  <c r="L384" i="9"/>
  <c r="I384" i="9" s="1"/>
  <c r="L383" i="9"/>
  <c r="I383" i="9" s="1"/>
  <c r="L382" i="9"/>
  <c r="H382" i="9" s="1"/>
  <c r="L381" i="9"/>
  <c r="H381" i="9" s="1"/>
  <c r="L380" i="9"/>
  <c r="J380" i="9" s="1"/>
  <c r="L379" i="9"/>
  <c r="I379" i="9" s="1"/>
  <c r="L378" i="9"/>
  <c r="I378" i="9" s="1"/>
  <c r="L377" i="9"/>
  <c r="L376" i="9"/>
  <c r="H376" i="9" s="1"/>
  <c r="L375" i="9"/>
  <c r="J375" i="9" s="1"/>
  <c r="L374" i="9"/>
  <c r="H374" i="9" s="1"/>
  <c r="L373" i="9"/>
  <c r="I373" i="9" s="1"/>
  <c r="L372" i="9"/>
  <c r="L371" i="9"/>
  <c r="J371" i="9" s="1"/>
  <c r="L370" i="9"/>
  <c r="G370" i="9" s="1"/>
  <c r="L369" i="9"/>
  <c r="I369" i="9" s="1"/>
  <c r="L368" i="9"/>
  <c r="G368" i="9" s="1"/>
  <c r="L367" i="9"/>
  <c r="L366" i="9"/>
  <c r="J366" i="9" s="1"/>
  <c r="L365" i="9"/>
  <c r="L364" i="9"/>
  <c r="H364" i="9" s="1"/>
  <c r="L363" i="9"/>
  <c r="H363" i="9" s="1"/>
  <c r="L362" i="9"/>
  <c r="G362" i="9" s="1"/>
  <c r="L361" i="9"/>
  <c r="G361" i="9" s="1"/>
  <c r="L360" i="9"/>
  <c r="I360" i="9" s="1"/>
  <c r="L359" i="9"/>
  <c r="H359" i="9" s="1"/>
  <c r="L358" i="9"/>
  <c r="H358" i="9" s="1"/>
  <c r="L357" i="9"/>
  <c r="J357" i="9" s="1"/>
  <c r="L356" i="9"/>
  <c r="H356" i="9" s="1"/>
  <c r="L355" i="9"/>
  <c r="H355" i="9" s="1"/>
  <c r="L354" i="9"/>
  <c r="L353" i="9"/>
  <c r="G353" i="9" s="1"/>
  <c r="L352" i="9"/>
  <c r="I352" i="9" s="1"/>
  <c r="L351" i="9"/>
  <c r="J351" i="9" s="1"/>
  <c r="L350" i="9"/>
  <c r="J350" i="9" s="1"/>
  <c r="L349" i="9"/>
  <c r="J349" i="9" s="1"/>
  <c r="L348" i="9"/>
  <c r="L347" i="9"/>
  <c r="J347" i="9" s="1"/>
  <c r="L346" i="9"/>
  <c r="G346" i="9" s="1"/>
  <c r="L345" i="9"/>
  <c r="G345" i="9" s="1"/>
  <c r="L344" i="9"/>
  <c r="G344" i="9" s="1"/>
  <c r="L343" i="9"/>
  <c r="H343" i="9" s="1"/>
  <c r="L342" i="9"/>
  <c r="J342" i="9" s="1"/>
  <c r="L341" i="9"/>
  <c r="H341" i="9" s="1"/>
  <c r="L340" i="9"/>
  <c r="J340" i="9" s="1"/>
  <c r="L339" i="9"/>
  <c r="G339" i="9" s="1"/>
  <c r="L338" i="9"/>
  <c r="G338" i="9" s="1"/>
  <c r="L337" i="9"/>
  <c r="G337" i="9" s="1"/>
  <c r="L336" i="9"/>
  <c r="I336" i="9" s="1"/>
  <c r="L335" i="9"/>
  <c r="H335" i="9" s="1"/>
  <c r="L334" i="9"/>
  <c r="J334" i="9" s="1"/>
  <c r="L333" i="9"/>
  <c r="J333" i="9" s="1"/>
  <c r="L332" i="9"/>
  <c r="H332" i="9" s="1"/>
  <c r="L331" i="9"/>
  <c r="J331" i="9" s="1"/>
  <c r="L330" i="9"/>
  <c r="I330" i="9" s="1"/>
  <c r="L329" i="9"/>
  <c r="G329" i="9" s="1"/>
  <c r="L328" i="9"/>
  <c r="I328" i="9" s="1"/>
  <c r="L327" i="9"/>
  <c r="H327" i="9" s="1"/>
  <c r="L326" i="9"/>
  <c r="L325" i="9"/>
  <c r="H325" i="9" s="1"/>
  <c r="L324" i="9"/>
  <c r="H324" i="9" s="1"/>
  <c r="L323" i="9"/>
  <c r="J323" i="9" s="1"/>
  <c r="L322" i="9"/>
  <c r="I322" i="9" s="1"/>
  <c r="L321" i="9"/>
  <c r="G321" i="9" s="1"/>
  <c r="L320" i="9"/>
  <c r="I320" i="9" s="1"/>
  <c r="L319" i="9"/>
  <c r="H319" i="9" s="1"/>
  <c r="L318" i="9"/>
  <c r="J318" i="9" s="1"/>
  <c r="L317" i="9"/>
  <c r="H317" i="9" s="1"/>
  <c r="L316" i="9"/>
  <c r="G316" i="9" s="1"/>
  <c r="L315" i="9"/>
  <c r="I315" i="9" s="1"/>
  <c r="L314" i="9"/>
  <c r="L313" i="9"/>
  <c r="G313" i="9" s="1"/>
  <c r="L312" i="9"/>
  <c r="G312" i="9" s="1"/>
  <c r="L311" i="9"/>
  <c r="J311" i="9" s="1"/>
  <c r="L310" i="9"/>
  <c r="J310" i="9" s="1"/>
  <c r="L309" i="9"/>
  <c r="H309" i="9" s="1"/>
  <c r="L308" i="9"/>
  <c r="I308" i="9" s="1"/>
  <c r="L307" i="9"/>
  <c r="I307" i="9" s="1"/>
  <c r="L306" i="9"/>
  <c r="H306" i="9" s="1"/>
  <c r="L305" i="9"/>
  <c r="G305" i="9" s="1"/>
  <c r="L304" i="9"/>
  <c r="I304" i="9" s="1"/>
  <c r="L303" i="9"/>
  <c r="I303" i="9" s="1"/>
  <c r="L302" i="9"/>
  <c r="H302" i="9" s="1"/>
  <c r="L301" i="9"/>
  <c r="H301" i="9" s="1"/>
  <c r="L300" i="9"/>
  <c r="H300" i="9" s="1"/>
  <c r="L299" i="9"/>
  <c r="G299" i="9" s="1"/>
  <c r="L298" i="9"/>
  <c r="J298" i="9" s="1"/>
  <c r="L297" i="9"/>
  <c r="G297" i="9" s="1"/>
  <c r="L296" i="9"/>
  <c r="L295" i="9"/>
  <c r="J295" i="9" s="1"/>
  <c r="L294" i="9"/>
  <c r="J294" i="9" s="1"/>
  <c r="L293" i="9"/>
  <c r="H293" i="9" s="1"/>
  <c r="L292" i="9"/>
  <c r="G292" i="9" s="1"/>
  <c r="L291" i="9"/>
  <c r="H291" i="9" s="1"/>
  <c r="L290" i="9"/>
  <c r="G290" i="9" s="1"/>
  <c r="L289" i="9"/>
  <c r="G289" i="9" s="1"/>
  <c r="L288" i="9"/>
  <c r="G288" i="9" s="1"/>
  <c r="L287" i="9"/>
  <c r="H287" i="9" s="1"/>
  <c r="L286" i="9"/>
  <c r="G286" i="9" s="1"/>
  <c r="L285" i="9"/>
  <c r="J285" i="9" s="1"/>
  <c r="L284" i="9"/>
  <c r="H284" i="9" s="1"/>
  <c r="I284" i="9"/>
  <c r="L283" i="9"/>
  <c r="I283" i="9" s="1"/>
  <c r="L282" i="9"/>
  <c r="J282" i="9" s="1"/>
  <c r="L281" i="9"/>
  <c r="G281" i="9" s="1"/>
  <c r="L280" i="9"/>
  <c r="H280" i="9" s="1"/>
  <c r="L279" i="9"/>
  <c r="I279" i="9" s="1"/>
  <c r="L278" i="9"/>
  <c r="J278" i="9" s="1"/>
  <c r="L277" i="9"/>
  <c r="H277" i="9" s="1"/>
  <c r="L276" i="9"/>
  <c r="H276" i="9" s="1"/>
  <c r="L275" i="9"/>
  <c r="L274" i="9"/>
  <c r="L273" i="9"/>
  <c r="G273" i="9" s="1"/>
  <c r="L272" i="9"/>
  <c r="H272" i="9" s="1"/>
  <c r="L271" i="9"/>
  <c r="H271" i="9" s="1"/>
  <c r="L270" i="9"/>
  <c r="J270" i="9" s="1"/>
  <c r="L269" i="9"/>
  <c r="H269" i="9" s="1"/>
  <c r="L268" i="9"/>
  <c r="G268" i="9" s="1"/>
  <c r="L267" i="9"/>
  <c r="I267" i="9" s="1"/>
  <c r="L266" i="9"/>
  <c r="I266" i="9" s="1"/>
  <c r="L265" i="9"/>
  <c r="G265" i="9" s="1"/>
  <c r="L264" i="9"/>
  <c r="L263" i="9"/>
  <c r="L262" i="9"/>
  <c r="G262" i="9" s="1"/>
  <c r="L261" i="9"/>
  <c r="J261" i="9" s="1"/>
  <c r="L260" i="9"/>
  <c r="L259" i="9"/>
  <c r="J259" i="9" s="1"/>
  <c r="L258" i="9"/>
  <c r="L257" i="9"/>
  <c r="H257" i="9" s="1"/>
  <c r="L256" i="9"/>
  <c r="G256" i="9" s="1"/>
  <c r="L255" i="9"/>
  <c r="L254" i="9"/>
  <c r="L253" i="9"/>
  <c r="I253" i="9" s="1"/>
  <c r="L252" i="9"/>
  <c r="L251" i="9"/>
  <c r="L250" i="9"/>
  <c r="G250" i="9" s="1"/>
  <c r="L249" i="9"/>
  <c r="G249" i="9" s="1"/>
  <c r="L248" i="9"/>
  <c r="J248" i="9" s="1"/>
  <c r="L247" i="9"/>
  <c r="L246" i="9"/>
  <c r="I246" i="9" s="1"/>
  <c r="L245" i="9"/>
  <c r="H245" i="9" s="1"/>
  <c r="L244" i="9"/>
  <c r="I244" i="9" s="1"/>
  <c r="L243" i="9"/>
  <c r="H243" i="9" s="1"/>
  <c r="L242" i="9"/>
  <c r="J242" i="9" s="1"/>
  <c r="I242" i="9"/>
  <c r="L241" i="9"/>
  <c r="H241" i="9" s="1"/>
  <c r="L240" i="9"/>
  <c r="I240" i="9" s="1"/>
  <c r="L239" i="9"/>
  <c r="H239" i="9" s="1"/>
  <c r="L238" i="9"/>
  <c r="I238" i="9" s="1"/>
  <c r="L237" i="9"/>
  <c r="H237" i="9" s="1"/>
  <c r="L236" i="9"/>
  <c r="I236" i="9" s="1"/>
  <c r="L235" i="9"/>
  <c r="I235" i="9" s="1"/>
  <c r="L234" i="9"/>
  <c r="L233" i="9"/>
  <c r="G233" i="9" s="1"/>
  <c r="L232" i="9"/>
  <c r="J232" i="9" s="1"/>
  <c r="L231" i="9"/>
  <c r="G231" i="9" s="1"/>
  <c r="L230" i="9"/>
  <c r="L229" i="9"/>
  <c r="H229" i="9" s="1"/>
  <c r="L228" i="9"/>
  <c r="L227" i="9"/>
  <c r="H227" i="9" s="1"/>
  <c r="L226" i="9"/>
  <c r="G226" i="9" s="1"/>
  <c r="L225" i="9"/>
  <c r="J225" i="9" s="1"/>
  <c r="L224" i="9"/>
  <c r="H224" i="9" s="1"/>
  <c r="L223" i="9"/>
  <c r="J223" i="9" s="1"/>
  <c r="L222" i="9"/>
  <c r="I222" i="9" s="1"/>
  <c r="L221" i="9"/>
  <c r="I221" i="9" s="1"/>
  <c r="L220" i="9"/>
  <c r="G220" i="9" s="1"/>
  <c r="L219" i="9"/>
  <c r="G219" i="9" s="1"/>
  <c r="L218" i="9"/>
  <c r="I218" i="9" s="1"/>
  <c r="L217" i="9"/>
  <c r="H217" i="9" s="1"/>
  <c r="L216" i="9"/>
  <c r="J216" i="9" s="1"/>
  <c r="L215" i="9"/>
  <c r="J215" i="9" s="1"/>
  <c r="L214" i="9"/>
  <c r="H214" i="9" s="1"/>
  <c r="L213" i="9"/>
  <c r="H213" i="9" s="1"/>
  <c r="L212" i="9"/>
  <c r="L211" i="9"/>
  <c r="G211" i="9" s="1"/>
  <c r="J211" i="9"/>
  <c r="L210" i="9"/>
  <c r="L209" i="9"/>
  <c r="J209" i="9" s="1"/>
  <c r="L208" i="9"/>
  <c r="H208" i="9" s="1"/>
  <c r="L207" i="9"/>
  <c r="G207" i="9" s="1"/>
  <c r="L206" i="9"/>
  <c r="I206" i="9" s="1"/>
  <c r="L205" i="9"/>
  <c r="I205" i="9" s="1"/>
  <c r="L204" i="9"/>
  <c r="H204" i="9" s="1"/>
  <c r="L203" i="9"/>
  <c r="H203" i="9" s="1"/>
  <c r="J203" i="9"/>
  <c r="L202" i="9"/>
  <c r="H202" i="9" s="1"/>
  <c r="L201" i="9"/>
  <c r="I201" i="9" s="1"/>
  <c r="L200" i="9"/>
  <c r="J200" i="9" s="1"/>
  <c r="L199" i="9"/>
  <c r="J199" i="9" s="1"/>
  <c r="L198" i="9"/>
  <c r="H198" i="9" s="1"/>
  <c r="L197" i="9"/>
  <c r="I197" i="9" s="1"/>
  <c r="L196" i="9"/>
  <c r="L195" i="9"/>
  <c r="H195" i="9" s="1"/>
  <c r="L194" i="9"/>
  <c r="L193" i="9"/>
  <c r="H193" i="9" s="1"/>
  <c r="L192" i="9"/>
  <c r="L191" i="9"/>
  <c r="G191" i="9" s="1"/>
  <c r="L190" i="9"/>
  <c r="L189" i="9"/>
  <c r="H189" i="9" s="1"/>
  <c r="L188" i="9"/>
  <c r="L187" i="9"/>
  <c r="J187" i="9" s="1"/>
  <c r="L186" i="9"/>
  <c r="G186" i="9" s="1"/>
  <c r="L185" i="9"/>
  <c r="I185" i="9" s="1"/>
  <c r="L184" i="9"/>
  <c r="H184" i="9" s="1"/>
  <c r="L183" i="9"/>
  <c r="H183" i="9" s="1"/>
  <c r="L182" i="9"/>
  <c r="H182" i="9" s="1"/>
  <c r="L181" i="9"/>
  <c r="I181" i="9" s="1"/>
  <c r="L180" i="9"/>
  <c r="J180" i="9" s="1"/>
  <c r="L179" i="9"/>
  <c r="I179" i="9" s="1"/>
  <c r="L178" i="9"/>
  <c r="H178" i="9" s="1"/>
  <c r="L177" i="9"/>
  <c r="H177" i="9" s="1"/>
  <c r="L176" i="9"/>
  <c r="J176" i="9" s="1"/>
  <c r="H176" i="9"/>
  <c r="L175" i="9"/>
  <c r="J175" i="9" s="1"/>
  <c r="L174" i="9"/>
  <c r="H174" i="9" s="1"/>
  <c r="L173" i="9"/>
  <c r="H173" i="9" s="1"/>
  <c r="L172" i="9"/>
  <c r="I172" i="9" s="1"/>
  <c r="L171" i="9"/>
  <c r="H171" i="9" s="1"/>
  <c r="L170" i="9"/>
  <c r="J170" i="9" s="1"/>
  <c r="L169" i="9"/>
  <c r="L168" i="9"/>
  <c r="J168" i="9" s="1"/>
  <c r="L167" i="9"/>
  <c r="I167" i="9" s="1"/>
  <c r="L166" i="9"/>
  <c r="H166" i="9" s="1"/>
  <c r="L165" i="9"/>
  <c r="I165" i="9" s="1"/>
  <c r="L164" i="9"/>
  <c r="J164" i="9" s="1"/>
  <c r="L163" i="9"/>
  <c r="G163" i="9" s="1"/>
  <c r="L162" i="9"/>
  <c r="G162" i="9" s="1"/>
  <c r="L161" i="9"/>
  <c r="I161" i="9" s="1"/>
  <c r="L160" i="9"/>
  <c r="J160" i="9" s="1"/>
  <c r="L159" i="9"/>
  <c r="I159" i="9" s="1"/>
  <c r="L158" i="9"/>
  <c r="I158" i="9" s="1"/>
  <c r="L157" i="9"/>
  <c r="L156" i="9"/>
  <c r="H156" i="9" s="1"/>
  <c r="L155" i="9"/>
  <c r="G155" i="9" s="1"/>
  <c r="L154" i="9"/>
  <c r="I154" i="9" s="1"/>
  <c r="L153" i="9"/>
  <c r="L152" i="9"/>
  <c r="L151" i="9"/>
  <c r="H151" i="9" s="1"/>
  <c r="L150" i="9"/>
  <c r="J150" i="9" s="1"/>
  <c r="L149" i="9"/>
  <c r="L148" i="9"/>
  <c r="J148" i="9" s="1"/>
  <c r="L147" i="9"/>
  <c r="G147" i="9" s="1"/>
  <c r="L146" i="9"/>
  <c r="H146" i="9" s="1"/>
  <c r="L145" i="9"/>
  <c r="I145" i="9" s="1"/>
  <c r="L144" i="9"/>
  <c r="J144" i="9" s="1"/>
  <c r="L143" i="9"/>
  <c r="I143" i="9" s="1"/>
  <c r="L142" i="9"/>
  <c r="I142" i="9" s="1"/>
  <c r="L141" i="9"/>
  <c r="J141" i="9" s="1"/>
  <c r="L140" i="9"/>
  <c r="H140" i="9" s="1"/>
  <c r="L139" i="9"/>
  <c r="G139" i="9" s="1"/>
  <c r="L138" i="9"/>
  <c r="I138" i="9" s="1"/>
  <c r="L137" i="9"/>
  <c r="I137" i="9" s="1"/>
  <c r="L136" i="9"/>
  <c r="L135" i="9"/>
  <c r="H135" i="9" s="1"/>
  <c r="L134" i="9"/>
  <c r="H134" i="9" s="1"/>
  <c r="L133" i="9"/>
  <c r="I133" i="9" s="1"/>
  <c r="L132" i="9"/>
  <c r="L131" i="9"/>
  <c r="L130" i="9"/>
  <c r="G128" i="9" s="1"/>
  <c r="L129" i="9"/>
  <c r="I129" i="9" s="1"/>
  <c r="L128" i="9"/>
  <c r="G126" i="9" s="1"/>
  <c r="L127" i="9"/>
  <c r="I127" i="9" s="1"/>
  <c r="L126" i="9"/>
  <c r="H110" i="9" s="1"/>
  <c r="L125" i="9"/>
  <c r="G131" i="9" s="1"/>
  <c r="L124" i="9"/>
  <c r="H130" i="9" s="1"/>
  <c r="L123" i="9"/>
  <c r="G123" i="9" s="1"/>
  <c r="L122" i="9"/>
  <c r="H122" i="9" s="1"/>
  <c r="L121" i="9"/>
  <c r="J121" i="9" s="1"/>
  <c r="L120" i="9"/>
  <c r="L119" i="9"/>
  <c r="I119" i="9" s="1"/>
  <c r="L118" i="9"/>
  <c r="G118" i="9" s="1"/>
  <c r="L117" i="9"/>
  <c r="I117" i="9" s="1"/>
  <c r="L116" i="9"/>
  <c r="L115" i="9"/>
  <c r="G115" i="9" s="1"/>
  <c r="L114" i="9"/>
  <c r="J114" i="9" s="1"/>
  <c r="L113" i="9"/>
  <c r="H113" i="9" s="1"/>
  <c r="L112" i="9"/>
  <c r="I112" i="9" s="1"/>
  <c r="L111" i="9"/>
  <c r="G124" i="9" s="1"/>
  <c r="L110" i="9"/>
  <c r="I110" i="9" s="1"/>
  <c r="L109" i="9"/>
  <c r="L108" i="9"/>
  <c r="J108" i="9" s="1"/>
  <c r="L107" i="9"/>
  <c r="G107" i="9" s="1"/>
  <c r="L106" i="9"/>
  <c r="G106" i="9" s="1"/>
  <c r="L105" i="9"/>
  <c r="I105" i="9" s="1"/>
  <c r="L104" i="9"/>
  <c r="I104" i="9" s="1"/>
  <c r="L103" i="9"/>
  <c r="I103" i="9" s="1"/>
  <c r="L102" i="9"/>
  <c r="G102" i="9" s="1"/>
  <c r="L101" i="9"/>
  <c r="I101" i="9" s="1"/>
  <c r="L100" i="9"/>
  <c r="H100" i="9" s="1"/>
  <c r="L99" i="9"/>
  <c r="G99" i="9" s="1"/>
  <c r="L98" i="9"/>
  <c r="G98" i="9" s="1"/>
  <c r="L97" i="9"/>
  <c r="H97" i="9" s="1"/>
  <c r="L96" i="9"/>
  <c r="I96" i="9" s="1"/>
  <c r="L95" i="9"/>
  <c r="I95" i="9" s="1"/>
  <c r="L94" i="9"/>
  <c r="L93" i="9"/>
  <c r="I93" i="9" s="1"/>
  <c r="L92" i="9"/>
  <c r="I92" i="9" s="1"/>
  <c r="L91" i="9"/>
  <c r="G91" i="9" s="1"/>
  <c r="L90" i="9"/>
  <c r="G90" i="9" s="1"/>
  <c r="I90" i="9"/>
  <c r="L89" i="9"/>
  <c r="J89" i="9" s="1"/>
  <c r="L88" i="9"/>
  <c r="I88" i="9" s="1"/>
  <c r="L87" i="9"/>
  <c r="G87" i="9" s="1"/>
  <c r="L86" i="9"/>
  <c r="L85" i="9"/>
  <c r="I85" i="9" s="1"/>
  <c r="L84" i="9"/>
  <c r="J84" i="9" s="1"/>
  <c r="L83" i="9"/>
  <c r="L82" i="9"/>
  <c r="G82" i="9" s="1"/>
  <c r="L81" i="9"/>
  <c r="H81" i="9" s="1"/>
  <c r="L80" i="9"/>
  <c r="I80" i="9" s="1"/>
  <c r="J80" i="9"/>
  <c r="L79" i="9"/>
  <c r="G79" i="9" s="1"/>
  <c r="L78" i="9"/>
  <c r="L77" i="9"/>
  <c r="I77" i="9" s="1"/>
  <c r="L76" i="9"/>
  <c r="I76" i="9" s="1"/>
  <c r="L75" i="9"/>
  <c r="G75" i="9" s="1"/>
  <c r="L74" i="9"/>
  <c r="G74" i="9" s="1"/>
  <c r="L73" i="9"/>
  <c r="H73" i="9" s="1"/>
  <c r="L72" i="9"/>
  <c r="I72" i="9" s="1"/>
  <c r="L71" i="9"/>
  <c r="I71" i="9" s="1"/>
  <c r="L70" i="9"/>
  <c r="G70" i="9" s="1"/>
  <c r="L69" i="9"/>
  <c r="I69" i="9" s="1"/>
  <c r="L68" i="9"/>
  <c r="I68" i="9" s="1"/>
  <c r="L67" i="9"/>
  <c r="H67" i="9" s="1"/>
  <c r="L66" i="9"/>
  <c r="H66" i="9" s="1"/>
  <c r="L65" i="9"/>
  <c r="H65" i="9" s="1"/>
  <c r="L64" i="9"/>
  <c r="I64" i="9" s="1"/>
  <c r="L63" i="9"/>
  <c r="G63" i="9" s="1"/>
  <c r="L62" i="9"/>
  <c r="H62" i="9" s="1"/>
  <c r="L61" i="9"/>
  <c r="L60" i="9"/>
  <c r="J60" i="9" s="1"/>
  <c r="L59" i="9"/>
  <c r="H59" i="9" s="1"/>
  <c r="L58" i="9"/>
  <c r="J58" i="9" s="1"/>
  <c r="L57" i="9"/>
  <c r="H57" i="9" s="1"/>
  <c r="L56" i="9"/>
  <c r="J55" i="9"/>
  <c r="I55" i="9"/>
  <c r="H55" i="9"/>
  <c r="G55" i="9"/>
  <c r="J54" i="9"/>
  <c r="I54" i="9"/>
  <c r="H54" i="9"/>
  <c r="G54" i="9"/>
  <c r="J53" i="9"/>
  <c r="I53" i="9"/>
  <c r="H53" i="9"/>
  <c r="G53" i="9"/>
  <c r="L52" i="9"/>
  <c r="L51" i="9"/>
  <c r="H51" i="9" s="1"/>
  <c r="L50" i="9"/>
  <c r="I50" i="9" s="1"/>
  <c r="L49" i="9"/>
  <c r="I49" i="9" s="1"/>
  <c r="L48" i="9"/>
  <c r="I48" i="9" s="1"/>
  <c r="L47" i="9"/>
  <c r="J47" i="9" s="1"/>
  <c r="L46" i="9"/>
  <c r="I46" i="9" s="1"/>
  <c r="L45" i="9"/>
  <c r="H45" i="9" s="1"/>
  <c r="L44" i="9"/>
  <c r="H44" i="9" s="1"/>
  <c r="L43" i="9"/>
  <c r="H43" i="9" s="1"/>
  <c r="L42" i="9"/>
  <c r="H42" i="9" s="1"/>
  <c r="L41" i="9"/>
  <c r="I41" i="9" s="1"/>
  <c r="L40" i="9"/>
  <c r="G40" i="9" s="1"/>
  <c r="L39" i="9"/>
  <c r="J39" i="9" s="1"/>
  <c r="L38" i="9"/>
  <c r="I38" i="9" s="1"/>
  <c r="L37" i="9"/>
  <c r="J37" i="9" s="1"/>
  <c r="L36" i="9"/>
  <c r="L35" i="9"/>
  <c r="G35" i="9" s="1"/>
  <c r="L34" i="9"/>
  <c r="G34" i="9" s="1"/>
  <c r="L33" i="9"/>
  <c r="I33" i="9" s="1"/>
  <c r="L32" i="9"/>
  <c r="J32" i="9" s="1"/>
  <c r="L31" i="9"/>
  <c r="H31" i="9" s="1"/>
  <c r="L30" i="9"/>
  <c r="L29" i="9"/>
  <c r="J29" i="9" s="1"/>
  <c r="L28" i="9"/>
  <c r="H28" i="9" s="1"/>
  <c r="L27" i="9"/>
  <c r="G27" i="9" s="1"/>
  <c r="L26" i="9"/>
  <c r="H26" i="9" s="1"/>
  <c r="L25" i="9"/>
  <c r="J25" i="9" s="1"/>
  <c r="L24" i="9"/>
  <c r="L23" i="9"/>
  <c r="I23" i="9" s="1"/>
  <c r="L22" i="9"/>
  <c r="J22" i="9" s="1"/>
  <c r="L21" i="9"/>
  <c r="I21" i="9" s="1"/>
  <c r="L20" i="9"/>
  <c r="H20" i="9" s="1"/>
  <c r="L19" i="9"/>
  <c r="I19" i="9" s="1"/>
  <c r="L18" i="9"/>
  <c r="H18" i="9" s="1"/>
  <c r="L17" i="9"/>
  <c r="J17" i="9" s="1"/>
  <c r="L16" i="9"/>
  <c r="L15" i="9"/>
  <c r="G15" i="9" s="1"/>
  <c r="L14" i="9"/>
  <c r="L13" i="9"/>
  <c r="I13" i="9" s="1"/>
  <c r="L12" i="9"/>
  <c r="H12" i="9" s="1"/>
  <c r="L11" i="9"/>
  <c r="H11" i="9" s="1"/>
  <c r="L10" i="9"/>
  <c r="G10" i="9" s="1"/>
  <c r="L9" i="9"/>
  <c r="G9" i="9" s="1"/>
  <c r="L8" i="9"/>
  <c r="J8" i="9" s="1"/>
  <c r="L7" i="9"/>
  <c r="I7" i="9" s="1"/>
  <c r="J7" i="9"/>
  <c r="L6" i="9"/>
  <c r="H6" i="9" s="1"/>
  <c r="L5" i="9"/>
  <c r="J5" i="9" s="1"/>
  <c r="J50" i="9" l="1"/>
  <c r="J289" i="9"/>
  <c r="I63" i="9"/>
  <c r="I511" i="9"/>
  <c r="H90" i="9"/>
  <c r="G96" i="9"/>
  <c r="I164" i="9"/>
  <c r="J72" i="9"/>
  <c r="J106" i="9"/>
  <c r="J137" i="9"/>
  <c r="I174" i="9"/>
  <c r="H187" i="9"/>
  <c r="I35" i="9"/>
  <c r="G41" i="9"/>
  <c r="J122" i="9"/>
  <c r="I200" i="9"/>
  <c r="H248" i="9"/>
  <c r="I459" i="9"/>
  <c r="H490" i="9"/>
  <c r="J511" i="9"/>
  <c r="H285" i="9"/>
  <c r="J490" i="9"/>
  <c r="I361" i="9"/>
  <c r="J383" i="9"/>
  <c r="G64" i="9"/>
  <c r="J139" i="9"/>
  <c r="I203" i="9"/>
  <c r="H282" i="9"/>
  <c r="I293" i="9"/>
  <c r="J299" i="9"/>
  <c r="H369" i="9"/>
  <c r="I40" i="9"/>
  <c r="J113" i="9"/>
  <c r="J135" i="9"/>
  <c r="J240" i="9"/>
  <c r="J253" i="9"/>
  <c r="G294" i="9"/>
  <c r="J438" i="9"/>
  <c r="G317" i="9"/>
  <c r="G424" i="9"/>
  <c r="H514" i="9"/>
  <c r="G502" i="9"/>
  <c r="J514" i="9"/>
  <c r="H414" i="9"/>
  <c r="G33" i="9"/>
  <c r="J19" i="9"/>
  <c r="J33" i="9"/>
  <c r="G72" i="9"/>
  <c r="I111" i="9"/>
  <c r="J207" i="9"/>
  <c r="J213" i="9"/>
  <c r="J227" i="9"/>
  <c r="H261" i="9"/>
  <c r="I276" i="9"/>
  <c r="H118" i="9"/>
  <c r="G227" i="9"/>
  <c r="J356" i="9"/>
  <c r="I18" i="9"/>
  <c r="H37" i="9"/>
  <c r="G59" i="9"/>
  <c r="H82" i="9"/>
  <c r="I113" i="9"/>
  <c r="I118" i="9"/>
  <c r="I227" i="9"/>
  <c r="J343" i="9"/>
  <c r="G350" i="9"/>
  <c r="J408" i="9"/>
  <c r="J422" i="9"/>
  <c r="G462" i="9"/>
  <c r="H379" i="9"/>
  <c r="I443" i="9"/>
  <c r="I15" i="9"/>
  <c r="G50" i="9"/>
  <c r="I155" i="9"/>
  <c r="J15" i="9"/>
  <c r="J45" i="9"/>
  <c r="H50" i="9"/>
  <c r="J68" i="9"/>
  <c r="G80" i="9"/>
  <c r="G141" i="9"/>
  <c r="J155" i="9"/>
  <c r="J181" i="9"/>
  <c r="I207" i="9"/>
  <c r="H225" i="9"/>
  <c r="H424" i="9"/>
  <c r="J424" i="9"/>
  <c r="I453" i="9"/>
  <c r="J272" i="9"/>
  <c r="G380" i="9"/>
  <c r="I462" i="9"/>
  <c r="G479" i="9"/>
  <c r="I502" i="9"/>
  <c r="H507" i="9"/>
  <c r="H339" i="9"/>
  <c r="G363" i="9"/>
  <c r="G375" i="9"/>
  <c r="H380" i="9"/>
  <c r="I399" i="9"/>
  <c r="H458" i="9"/>
  <c r="J462" i="9"/>
  <c r="H479" i="9"/>
  <c r="J502" i="9"/>
  <c r="I507" i="9"/>
  <c r="G512" i="9"/>
  <c r="I515" i="9"/>
  <c r="J525" i="9"/>
  <c r="G185" i="9"/>
  <c r="H279" i="9"/>
  <c r="I363" i="9"/>
  <c r="J479" i="9"/>
  <c r="H512" i="9"/>
  <c r="I6" i="9"/>
  <c r="H29" i="9"/>
  <c r="J81" i="9"/>
  <c r="I98" i="9"/>
  <c r="J110" i="9"/>
  <c r="H139" i="9"/>
  <c r="J151" i="9"/>
  <c r="H185" i="9"/>
  <c r="G214" i="9"/>
  <c r="H219" i="9"/>
  <c r="H249" i="9"/>
  <c r="G269" i="9"/>
  <c r="J279" i="9"/>
  <c r="J353" i="9"/>
  <c r="J359" i="9"/>
  <c r="J363" i="9"/>
  <c r="I381" i="9"/>
  <c r="H386" i="9"/>
  <c r="G400" i="9"/>
  <c r="J410" i="9"/>
  <c r="G416" i="9"/>
  <c r="H426" i="9"/>
  <c r="G440" i="9"/>
  <c r="J512" i="9"/>
  <c r="J6" i="9"/>
  <c r="G12" i="9"/>
  <c r="J23" i="9"/>
  <c r="H34" i="9"/>
  <c r="I87" i="9"/>
  <c r="G135" i="9"/>
  <c r="I139" i="9"/>
  <c r="G164" i="9"/>
  <c r="G176" i="9"/>
  <c r="H181" i="9"/>
  <c r="H200" i="9"/>
  <c r="I269" i="9"/>
  <c r="H400" i="9"/>
  <c r="G406" i="9"/>
  <c r="I423" i="9"/>
  <c r="H440" i="9"/>
  <c r="I471" i="9"/>
  <c r="G477" i="9"/>
  <c r="H488" i="9"/>
  <c r="G493" i="9"/>
  <c r="G504" i="9"/>
  <c r="J269" i="9"/>
  <c r="H342" i="9"/>
  <c r="I382" i="9"/>
  <c r="J400" i="9"/>
  <c r="H406" i="9"/>
  <c r="J471" i="9"/>
  <c r="G501" i="9"/>
  <c r="I518" i="9"/>
  <c r="H466" i="9"/>
  <c r="G478" i="9"/>
  <c r="G523" i="9"/>
  <c r="H408" i="9"/>
  <c r="J423" i="9"/>
  <c r="J426" i="9"/>
  <c r="G448" i="9"/>
  <c r="H504" i="9"/>
  <c r="J523" i="9"/>
  <c r="G145" i="9"/>
  <c r="G151" i="9"/>
  <c r="H191" i="9"/>
  <c r="G197" i="9"/>
  <c r="G201" i="9"/>
  <c r="J13" i="9"/>
  <c r="G26" i="9"/>
  <c r="G103" i="9"/>
  <c r="J112" i="9"/>
  <c r="I125" i="9"/>
  <c r="H145" i="9"/>
  <c r="I151" i="9"/>
  <c r="G187" i="9"/>
  <c r="I191" i="9"/>
  <c r="J197" i="9"/>
  <c r="J201" i="9"/>
  <c r="G266" i="9"/>
  <c r="I289" i="9"/>
  <c r="J313" i="9"/>
  <c r="J325" i="9"/>
  <c r="G331" i="9"/>
  <c r="H368" i="9"/>
  <c r="H395" i="9"/>
  <c r="H448" i="9"/>
  <c r="I486" i="9"/>
  <c r="J498" i="9"/>
  <c r="J504" i="9"/>
  <c r="H515" i="9"/>
  <c r="I530" i="9"/>
  <c r="G495" i="9"/>
  <c r="G23" i="9"/>
  <c r="G245" i="9"/>
  <c r="J18" i="9"/>
  <c r="H23" i="9"/>
  <c r="I27" i="9"/>
  <c r="G31" i="9"/>
  <c r="J34" i="9"/>
  <c r="G49" i="9"/>
  <c r="I70" i="9"/>
  <c r="H74" i="9"/>
  <c r="I79" i="9"/>
  <c r="I82" i="9"/>
  <c r="G104" i="9"/>
  <c r="G113" i="9"/>
  <c r="G122" i="9"/>
  <c r="I126" i="9"/>
  <c r="J163" i="9"/>
  <c r="I187" i="9"/>
  <c r="H211" i="9"/>
  <c r="I219" i="9"/>
  <c r="G237" i="9"/>
  <c r="I245" i="9"/>
  <c r="I261" i="9"/>
  <c r="J276" i="9"/>
  <c r="I281" i="9"/>
  <c r="I285" i="9"/>
  <c r="G301" i="9"/>
  <c r="G355" i="9"/>
  <c r="G446" i="9"/>
  <c r="G464" i="9"/>
  <c r="H474" i="9"/>
  <c r="H478" i="9"/>
  <c r="G487" i="9"/>
  <c r="H495" i="9"/>
  <c r="H499" i="9"/>
  <c r="I510" i="9"/>
  <c r="I10" i="9"/>
  <c r="H15" i="9"/>
  <c r="J27" i="9"/>
  <c r="I74" i="9"/>
  <c r="J104" i="9"/>
  <c r="I122" i="9"/>
  <c r="G203" i="9"/>
  <c r="H207" i="9"/>
  <c r="I211" i="9"/>
  <c r="G242" i="9"/>
  <c r="J245" i="9"/>
  <c r="I272" i="9"/>
  <c r="J301" i="9"/>
  <c r="J315" i="9"/>
  <c r="J327" i="9"/>
  <c r="G333" i="9"/>
  <c r="I339" i="9"/>
  <c r="I350" i="9"/>
  <c r="I355" i="9"/>
  <c r="I380" i="9"/>
  <c r="G391" i="9"/>
  <c r="G423" i="9"/>
  <c r="H430" i="9"/>
  <c r="I446" i="9"/>
  <c r="H450" i="9"/>
  <c r="G456" i="9"/>
  <c r="H464" i="9"/>
  <c r="J474" i="9"/>
  <c r="I478" i="9"/>
  <c r="J482" i="9"/>
  <c r="H487" i="9"/>
  <c r="I495" i="9"/>
  <c r="I499" i="9"/>
  <c r="H506" i="9"/>
  <c r="J510" i="9"/>
  <c r="G532" i="9"/>
  <c r="G322" i="9"/>
  <c r="J345" i="9"/>
  <c r="J355" i="9"/>
  <c r="I370" i="9"/>
  <c r="H402" i="9"/>
  <c r="J407" i="9"/>
  <c r="J430" i="9"/>
  <c r="H442" i="9"/>
  <c r="J446" i="9"/>
  <c r="H456" i="9"/>
  <c r="G471" i="9"/>
  <c r="I487" i="9"/>
  <c r="I503" i="9"/>
  <c r="J532" i="9"/>
  <c r="J454" i="9"/>
  <c r="J472" i="9"/>
  <c r="G488" i="9"/>
  <c r="I491" i="9"/>
  <c r="J494" i="9"/>
  <c r="H503" i="9"/>
  <c r="G509" i="9"/>
  <c r="G518" i="9"/>
  <c r="J524" i="9"/>
  <c r="G429" i="9"/>
  <c r="G432" i="9"/>
  <c r="J265" i="9"/>
  <c r="H111" i="9"/>
  <c r="H126" i="9"/>
  <c r="H331" i="9"/>
  <c r="H333" i="9"/>
  <c r="J339" i="9"/>
  <c r="I346" i="9"/>
  <c r="I357" i="9"/>
  <c r="I371" i="9"/>
  <c r="H375" i="9"/>
  <c r="G382" i="9"/>
  <c r="G384" i="9"/>
  <c r="I389" i="9"/>
  <c r="H391" i="9"/>
  <c r="I402" i="9"/>
  <c r="I406" i="9"/>
  <c r="G408" i="9"/>
  <c r="H416" i="9"/>
  <c r="G421" i="9"/>
  <c r="I429" i="9"/>
  <c r="H432" i="9"/>
  <c r="G437" i="9"/>
  <c r="I439" i="9"/>
  <c r="J448" i="9"/>
  <c r="G453" i="9"/>
  <c r="I455" i="9"/>
  <c r="J464" i="9"/>
  <c r="G469" i="9"/>
  <c r="H482" i="9"/>
  <c r="J488" i="9"/>
  <c r="H498" i="9"/>
  <c r="J503" i="9"/>
  <c r="J506" i="9"/>
  <c r="G510" i="9"/>
  <c r="J518" i="9"/>
  <c r="I523" i="9"/>
  <c r="H525" i="9"/>
  <c r="G530" i="9"/>
  <c r="H532" i="9"/>
  <c r="H535" i="9"/>
  <c r="I391" i="9"/>
  <c r="J402" i="9"/>
  <c r="J416" i="9"/>
  <c r="I421" i="9"/>
  <c r="J432" i="9"/>
  <c r="I437" i="9"/>
  <c r="I312" i="9"/>
  <c r="G97" i="9"/>
  <c r="J130" i="9"/>
  <c r="I42" i="9"/>
  <c r="G65" i="9"/>
  <c r="G88" i="9"/>
  <c r="I97" i="9"/>
  <c r="J111" i="9"/>
  <c r="G144" i="9"/>
  <c r="I147" i="9"/>
  <c r="H175" i="9"/>
  <c r="G178" i="9"/>
  <c r="G205" i="9"/>
  <c r="G216" i="9"/>
  <c r="I229" i="9"/>
  <c r="G235" i="9"/>
  <c r="G277" i="9"/>
  <c r="H283" i="9"/>
  <c r="H303" i="9"/>
  <c r="I331" i="9"/>
  <c r="I333" i="9"/>
  <c r="H337" i="9"/>
  <c r="I375" i="9"/>
  <c r="G18" i="9"/>
  <c r="G25" i="9"/>
  <c r="J42" i="9"/>
  <c r="I57" i="9"/>
  <c r="I65" i="9"/>
  <c r="J76" i="9"/>
  <c r="J88" i="9"/>
  <c r="J97" i="9"/>
  <c r="H102" i="9"/>
  <c r="H106" i="9"/>
  <c r="G110" i="9"/>
  <c r="G127" i="9"/>
  <c r="J131" i="9"/>
  <c r="H144" i="9"/>
  <c r="J147" i="9"/>
  <c r="H163" i="9"/>
  <c r="G166" i="9"/>
  <c r="G171" i="9"/>
  <c r="I178" i="9"/>
  <c r="G195" i="9"/>
  <c r="H199" i="9"/>
  <c r="H205" i="9"/>
  <c r="H216" i="9"/>
  <c r="J229" i="9"/>
  <c r="G267" i="9"/>
  <c r="H270" i="9"/>
  <c r="I273" i="9"/>
  <c r="I277" i="9"/>
  <c r="I280" i="9"/>
  <c r="J283" i="9"/>
  <c r="G295" i="9"/>
  <c r="J300" i="9"/>
  <c r="J303" i="9"/>
  <c r="J337" i="9"/>
  <c r="I347" i="9"/>
  <c r="G352" i="9"/>
  <c r="G390" i="9"/>
  <c r="G396" i="9"/>
  <c r="G470" i="9"/>
  <c r="G519" i="9"/>
  <c r="G111" i="9"/>
  <c r="G32" i="9"/>
  <c r="H35" i="9"/>
  <c r="J57" i="9"/>
  <c r="J65" i="9"/>
  <c r="J73" i="9"/>
  <c r="I106" i="9"/>
  <c r="G112" i="9"/>
  <c r="H137" i="9"/>
  <c r="I144" i="9"/>
  <c r="I163" i="9"/>
  <c r="J166" i="9"/>
  <c r="J178" i="9"/>
  <c r="G182" i="9"/>
  <c r="H240" i="9"/>
  <c r="I243" i="9"/>
  <c r="I270" i="9"/>
  <c r="J277" i="9"/>
  <c r="G341" i="9"/>
  <c r="G383" i="9"/>
  <c r="H390" i="9"/>
  <c r="G407" i="9"/>
  <c r="G422" i="9"/>
  <c r="G438" i="9"/>
  <c r="G454" i="9"/>
  <c r="H470" i="9"/>
  <c r="G480" i="9"/>
  <c r="G494" i="9"/>
  <c r="H519" i="9"/>
  <c r="G524" i="9"/>
  <c r="G531" i="9"/>
  <c r="G533" i="9"/>
  <c r="H311" i="9"/>
  <c r="G315" i="9"/>
  <c r="G325" i="9"/>
  <c r="I332" i="9"/>
  <c r="G334" i="9"/>
  <c r="I341" i="9"/>
  <c r="H345" i="9"/>
  <c r="H353" i="9"/>
  <c r="J369" i="9"/>
  <c r="G374" i="9"/>
  <c r="H383" i="9"/>
  <c r="J386" i="9"/>
  <c r="I390" i="9"/>
  <c r="H407" i="9"/>
  <c r="I418" i="9"/>
  <c r="H422" i="9"/>
  <c r="H434" i="9"/>
  <c r="H438" i="9"/>
  <c r="J440" i="9"/>
  <c r="G445" i="9"/>
  <c r="I447" i="9"/>
  <c r="H454" i="9"/>
  <c r="J456" i="9"/>
  <c r="G461" i="9"/>
  <c r="I463" i="9"/>
  <c r="I470" i="9"/>
  <c r="G472" i="9"/>
  <c r="I475" i="9"/>
  <c r="H480" i="9"/>
  <c r="H494" i="9"/>
  <c r="G511" i="9"/>
  <c r="I519" i="9"/>
  <c r="G522" i="9"/>
  <c r="H524" i="9"/>
  <c r="I531" i="9"/>
  <c r="H533" i="9"/>
  <c r="H278" i="9"/>
  <c r="J281" i="9"/>
  <c r="G293" i="9"/>
  <c r="J297" i="9"/>
  <c r="I301" i="9"/>
  <c r="H305" i="9"/>
  <c r="H315" i="9"/>
  <c r="I325" i="9"/>
  <c r="J332" i="9"/>
  <c r="H334" i="9"/>
  <c r="J341" i="9"/>
  <c r="I345" i="9"/>
  <c r="I353" i="9"/>
  <c r="G356" i="9"/>
  <c r="I374" i="9"/>
  <c r="G381" i="9"/>
  <c r="H398" i="9"/>
  <c r="H401" i="9"/>
  <c r="H410" i="9"/>
  <c r="I415" i="9"/>
  <c r="I431" i="9"/>
  <c r="I445" i="9"/>
  <c r="I451" i="9"/>
  <c r="I461" i="9"/>
  <c r="I467" i="9"/>
  <c r="H472" i="9"/>
  <c r="J480" i="9"/>
  <c r="G485" i="9"/>
  <c r="H496" i="9"/>
  <c r="I522" i="9"/>
  <c r="I528" i="9"/>
  <c r="J531" i="9"/>
  <c r="J533" i="9"/>
  <c r="I120" i="9"/>
  <c r="J120" i="9"/>
  <c r="G120" i="9"/>
  <c r="G94" i="9"/>
  <c r="I94" i="9"/>
  <c r="H94" i="9"/>
  <c r="I121" i="9"/>
  <c r="I141" i="9"/>
  <c r="H141" i="9"/>
  <c r="I150" i="9"/>
  <c r="G168" i="9"/>
  <c r="G175" i="9"/>
  <c r="I175" i="9"/>
  <c r="J184" i="9"/>
  <c r="G184" i="9"/>
  <c r="H223" i="9"/>
  <c r="J237" i="9"/>
  <c r="I237" i="9"/>
  <c r="J258" i="9"/>
  <c r="I258" i="9"/>
  <c r="G258" i="9"/>
  <c r="H10" i="9"/>
  <c r="G13" i="9"/>
  <c r="J31" i="9"/>
  <c r="I31" i="9"/>
  <c r="I34" i="9"/>
  <c r="J62" i="9"/>
  <c r="I62" i="9"/>
  <c r="G62" i="9"/>
  <c r="H76" i="9"/>
  <c r="H98" i="9"/>
  <c r="I108" i="9"/>
  <c r="H108" i="9"/>
  <c r="I116" i="9"/>
  <c r="J116" i="9"/>
  <c r="H116" i="9"/>
  <c r="I135" i="9"/>
  <c r="H162" i="9"/>
  <c r="J162" i="9"/>
  <c r="J165" i="9"/>
  <c r="I168" i="9"/>
  <c r="I213" i="9"/>
  <c r="G213" i="9"/>
  <c r="H253" i="9"/>
  <c r="G253" i="9"/>
  <c r="J274" i="9"/>
  <c r="I274" i="9"/>
  <c r="H274" i="9"/>
  <c r="H296" i="9"/>
  <c r="J296" i="9"/>
  <c r="G296" i="9"/>
  <c r="J264" i="9"/>
  <c r="H264" i="9"/>
  <c r="J16" i="9"/>
  <c r="H16" i="9"/>
  <c r="G16" i="9"/>
  <c r="H47" i="9"/>
  <c r="G47" i="9"/>
  <c r="H121" i="9"/>
  <c r="G121" i="9"/>
  <c r="H150" i="9"/>
  <c r="G150" i="9"/>
  <c r="G223" i="9"/>
  <c r="I223" i="9"/>
  <c r="J238" i="9"/>
  <c r="G238" i="9"/>
  <c r="H259" i="9"/>
  <c r="I259" i="9"/>
  <c r="G259" i="9"/>
  <c r="H7" i="9"/>
  <c r="G7" i="9"/>
  <c r="J10" i="9"/>
  <c r="G19" i="9"/>
  <c r="H19" i="9"/>
  <c r="I32" i="9"/>
  <c r="I56" i="9"/>
  <c r="J56" i="9"/>
  <c r="G56" i="9"/>
  <c r="G66" i="9"/>
  <c r="J66" i="9"/>
  <c r="I66" i="9"/>
  <c r="I73" i="9"/>
  <c r="G73" i="9"/>
  <c r="I84" i="9"/>
  <c r="H84" i="9"/>
  <c r="J96" i="9"/>
  <c r="J98" i="9"/>
  <c r="J132" i="9"/>
  <c r="I132" i="9"/>
  <c r="G148" i="9"/>
  <c r="J159" i="9"/>
  <c r="H159" i="9"/>
  <c r="G159" i="9"/>
  <c r="I169" i="9"/>
  <c r="J169" i="9"/>
  <c r="H169" i="9"/>
  <c r="J179" i="9"/>
  <c r="H179" i="9"/>
  <c r="G179" i="9"/>
  <c r="I182" i="9"/>
  <c r="G221" i="9"/>
  <c r="H232" i="9"/>
  <c r="I250" i="9"/>
  <c r="G58" i="9"/>
  <c r="I58" i="9"/>
  <c r="H58" i="9"/>
  <c r="G8" i="9"/>
  <c r="J26" i="9"/>
  <c r="I26" i="9"/>
  <c r="G43" i="9"/>
  <c r="J43" i="9"/>
  <c r="I43" i="9"/>
  <c r="J105" i="9"/>
  <c r="H105" i="9"/>
  <c r="G105" i="9"/>
  <c r="H129" i="9"/>
  <c r="I131" i="9"/>
  <c r="J172" i="9"/>
  <c r="H172" i="9"/>
  <c r="J14" i="9"/>
  <c r="I14" i="9"/>
  <c r="G20" i="9"/>
  <c r="G39" i="9"/>
  <c r="G42" i="9"/>
  <c r="G57" i="9"/>
  <c r="H89" i="9"/>
  <c r="H92" i="9"/>
  <c r="H114" i="9"/>
  <c r="G129" i="9"/>
  <c r="G133" i="9"/>
  <c r="J143" i="9"/>
  <c r="H143" i="9"/>
  <c r="G143" i="9"/>
  <c r="G146" i="9"/>
  <c r="H148" i="9"/>
  <c r="G160" i="9"/>
  <c r="G180" i="9"/>
  <c r="I202" i="9"/>
  <c r="H215" i="9"/>
  <c r="H221" i="9"/>
  <c r="H8" i="9"/>
  <c r="H27" i="9"/>
  <c r="I29" i="9"/>
  <c r="G29" i="9"/>
  <c r="G51" i="9"/>
  <c r="J51" i="9"/>
  <c r="I51" i="9"/>
  <c r="H68" i="9"/>
  <c r="G78" i="9"/>
  <c r="I78" i="9"/>
  <c r="H78" i="9"/>
  <c r="I81" i="9"/>
  <c r="G81" i="9"/>
  <c r="J92" i="9"/>
  <c r="J129" i="9"/>
  <c r="J133" i="9"/>
  <c r="I146" i="9"/>
  <c r="I148" i="9"/>
  <c r="I160" i="9"/>
  <c r="H170" i="9"/>
  <c r="G170" i="9"/>
  <c r="H180" i="9"/>
  <c r="H186" i="9"/>
  <c r="I186" i="9"/>
  <c r="J195" i="9"/>
  <c r="I195" i="9"/>
  <c r="G199" i="9"/>
  <c r="I199" i="9"/>
  <c r="J202" i="9"/>
  <c r="J221" i="9"/>
  <c r="G229" i="9"/>
  <c r="H233" i="9"/>
  <c r="I256" i="9"/>
  <c r="J256" i="9"/>
  <c r="H256" i="9"/>
  <c r="J24" i="9"/>
  <c r="I24" i="9"/>
  <c r="H24" i="9"/>
  <c r="G86" i="9"/>
  <c r="I86" i="9"/>
  <c r="H86" i="9"/>
  <c r="I89" i="9"/>
  <c r="G89" i="9"/>
  <c r="I114" i="9"/>
  <c r="G114" i="9"/>
  <c r="J146" i="9"/>
  <c r="G183" i="9"/>
  <c r="J183" i="9"/>
  <c r="I183" i="9"/>
  <c r="J196" i="9"/>
  <c r="I196" i="9"/>
  <c r="I212" i="9"/>
  <c r="G212" i="9"/>
  <c r="G215" i="9"/>
  <c r="I215" i="9"/>
  <c r="J233" i="9"/>
  <c r="J252" i="9"/>
  <c r="I252" i="9"/>
  <c r="J257" i="9"/>
  <c r="G11" i="9"/>
  <c r="J11" i="9"/>
  <c r="I11" i="9"/>
  <c r="I39" i="9"/>
  <c r="H39" i="9"/>
  <c r="I100" i="9"/>
  <c r="J100" i="9"/>
  <c r="I149" i="9"/>
  <c r="H149" i="9"/>
  <c r="G149" i="9"/>
  <c r="G167" i="9"/>
  <c r="J167" i="9"/>
  <c r="H167" i="9"/>
  <c r="J226" i="9"/>
  <c r="I226" i="9"/>
  <c r="I47" i="9"/>
  <c r="I130" i="9"/>
  <c r="J128" i="9"/>
  <c r="J171" i="9"/>
  <c r="I171" i="9"/>
  <c r="I317" i="9"/>
  <c r="G320" i="9"/>
  <c r="I324" i="9"/>
  <c r="I329" i="9"/>
  <c r="G298" i="9"/>
  <c r="G307" i="9"/>
  <c r="I309" i="9"/>
  <c r="J9" i="9"/>
  <c r="J35" i="9"/>
  <c r="J41" i="9"/>
  <c r="J49" i="9"/>
  <c r="J64" i="9"/>
  <c r="J74" i="9"/>
  <c r="J82" i="9"/>
  <c r="J90" i="9"/>
  <c r="I102" i="9"/>
  <c r="J134" i="9"/>
  <c r="G137" i="9"/>
  <c r="H147" i="9"/>
  <c r="H155" i="9"/>
  <c r="J161" i="9"/>
  <c r="J174" i="9"/>
  <c r="I176" i="9"/>
  <c r="G181" i="9"/>
  <c r="J185" i="9"/>
  <c r="J191" i="9"/>
  <c r="J198" i="9"/>
  <c r="J205" i="9"/>
  <c r="I214" i="9"/>
  <c r="I216" i="9"/>
  <c r="J219" i="9"/>
  <c r="H231" i="9"/>
  <c r="G240" i="9"/>
  <c r="G261" i="9"/>
  <c r="G279" i="9"/>
  <c r="H281" i="9"/>
  <c r="G283" i="9"/>
  <c r="G285" i="9"/>
  <c r="J293" i="9"/>
  <c r="I298" i="9"/>
  <c r="H307" i="9"/>
  <c r="J309" i="9"/>
  <c r="J317" i="9"/>
  <c r="J324" i="9"/>
  <c r="J329" i="9"/>
  <c r="I337" i="9"/>
  <c r="I342" i="9"/>
  <c r="I356" i="9"/>
  <c r="I362" i="9"/>
  <c r="G371" i="9"/>
  <c r="J374" i="9"/>
  <c r="J382" i="9"/>
  <c r="J384" i="9"/>
  <c r="I396" i="9"/>
  <c r="I398" i="9"/>
  <c r="I414" i="9"/>
  <c r="J418" i="9"/>
  <c r="I430" i="9"/>
  <c r="I435" i="9"/>
  <c r="H70" i="9"/>
  <c r="G243" i="9"/>
  <c r="J307" i="9"/>
  <c r="G323" i="9"/>
  <c r="G349" i="9"/>
  <c r="G366" i="9"/>
  <c r="H387" i="9"/>
  <c r="J398" i="9"/>
  <c r="J414" i="9"/>
  <c r="G310" i="9"/>
  <c r="G318" i="9"/>
  <c r="H321" i="9"/>
  <c r="H323" i="9"/>
  <c r="H349" i="9"/>
  <c r="H366" i="9"/>
  <c r="G385" i="9"/>
  <c r="G397" i="9"/>
  <c r="J243" i="9"/>
  <c r="J249" i="9"/>
  <c r="H265" i="9"/>
  <c r="J267" i="9"/>
  <c r="H289" i="9"/>
  <c r="I294" i="9"/>
  <c r="H297" i="9"/>
  <c r="I305" i="9"/>
  <c r="H310" i="9"/>
  <c r="H313" i="9"/>
  <c r="H318" i="9"/>
  <c r="I321" i="9"/>
  <c r="I323" i="9"/>
  <c r="G328" i="9"/>
  <c r="I334" i="9"/>
  <c r="G347" i="9"/>
  <c r="I349" i="9"/>
  <c r="G357" i="9"/>
  <c r="I366" i="9"/>
  <c r="J381" i="9"/>
  <c r="H385" i="9"/>
  <c r="H388" i="9"/>
  <c r="I397" i="9"/>
  <c r="G399" i="9"/>
  <c r="G413" i="9"/>
  <c r="G415" i="9"/>
  <c r="G431" i="9"/>
  <c r="G439" i="9"/>
  <c r="G447" i="9"/>
  <c r="G455" i="9"/>
  <c r="G463" i="9"/>
  <c r="G486" i="9"/>
  <c r="I265" i="9"/>
  <c r="H273" i="9"/>
  <c r="G278" i="9"/>
  <c r="G280" i="9"/>
  <c r="G282" i="9"/>
  <c r="G284" i="9"/>
  <c r="I297" i="9"/>
  <c r="G300" i="9"/>
  <c r="J305" i="9"/>
  <c r="I310" i="9"/>
  <c r="I313" i="9"/>
  <c r="I318" i="9"/>
  <c r="J321" i="9"/>
  <c r="H347" i="9"/>
  <c r="H357" i="9"/>
  <c r="H361" i="9"/>
  <c r="H370" i="9"/>
  <c r="J385" i="9"/>
  <c r="J397" i="9"/>
  <c r="H399" i="9"/>
  <c r="G401" i="9"/>
  <c r="I413" i="9"/>
  <c r="H415" i="9"/>
  <c r="H431" i="9"/>
  <c r="H439" i="9"/>
  <c r="H447" i="9"/>
  <c r="H455" i="9"/>
  <c r="H463" i="9"/>
  <c r="H486" i="9"/>
  <c r="G496" i="9"/>
  <c r="G309" i="9"/>
  <c r="J273" i="9"/>
  <c r="I278" i="9"/>
  <c r="J280" i="9"/>
  <c r="I282" i="9"/>
  <c r="J284" i="9"/>
  <c r="G324" i="9"/>
  <c r="H329" i="9"/>
  <c r="J361" i="9"/>
  <c r="J370" i="9"/>
  <c r="J401" i="9"/>
  <c r="H418" i="9"/>
  <c r="J434" i="9"/>
  <c r="J442" i="9"/>
  <c r="J450" i="9"/>
  <c r="J458" i="9"/>
  <c r="J466" i="9"/>
  <c r="I483" i="9"/>
  <c r="J496" i="9"/>
  <c r="G517" i="9"/>
  <c r="H527" i="9"/>
  <c r="J234" i="9"/>
  <c r="H234" i="9"/>
  <c r="I234" i="9"/>
  <c r="J251" i="9"/>
  <c r="H251" i="9"/>
  <c r="I251" i="9"/>
  <c r="H260" i="9"/>
  <c r="J260" i="9"/>
  <c r="G260" i="9"/>
  <c r="I260" i="9"/>
  <c r="H30" i="9"/>
  <c r="G30" i="9"/>
  <c r="J109" i="9"/>
  <c r="H109" i="9"/>
  <c r="G109" i="9"/>
  <c r="J188" i="9"/>
  <c r="I188" i="9"/>
  <c r="H188" i="9"/>
  <c r="G188" i="9"/>
  <c r="H22" i="9"/>
  <c r="G22" i="9"/>
  <c r="J28" i="9"/>
  <c r="I28" i="9"/>
  <c r="J46" i="9"/>
  <c r="H46" i="9"/>
  <c r="G46" i="9"/>
  <c r="J48" i="9"/>
  <c r="H48" i="9"/>
  <c r="J71" i="9"/>
  <c r="H71" i="9"/>
  <c r="J91" i="9"/>
  <c r="I91" i="9"/>
  <c r="H91" i="9"/>
  <c r="J115" i="9"/>
  <c r="I115" i="9"/>
  <c r="H115" i="9"/>
  <c r="I153" i="9"/>
  <c r="J153" i="9"/>
  <c r="H153" i="9"/>
  <c r="G153" i="9"/>
  <c r="J156" i="9"/>
  <c r="I156" i="9"/>
  <c r="G156" i="9"/>
  <c r="I177" i="9"/>
  <c r="J177" i="9"/>
  <c r="G177" i="9"/>
  <c r="H206" i="9"/>
  <c r="J206" i="9"/>
  <c r="G206" i="9"/>
  <c r="I217" i="9"/>
  <c r="G217" i="9"/>
  <c r="J217" i="9"/>
  <c r="J220" i="9"/>
  <c r="H220" i="9"/>
  <c r="I220" i="9"/>
  <c r="J254" i="9"/>
  <c r="I254" i="9"/>
  <c r="H254" i="9"/>
  <c r="G254" i="9"/>
  <c r="J152" i="9"/>
  <c r="I152" i="9"/>
  <c r="G152" i="9"/>
  <c r="J192" i="9"/>
  <c r="I192" i="9"/>
  <c r="H192" i="9"/>
  <c r="G192" i="9"/>
  <c r="G5" i="9"/>
  <c r="I8" i="9"/>
  <c r="H14" i="9"/>
  <c r="G14" i="9"/>
  <c r="I16" i="9"/>
  <c r="J20" i="9"/>
  <c r="I20" i="9"/>
  <c r="G44" i="9"/>
  <c r="J79" i="9"/>
  <c r="H79" i="9"/>
  <c r="G95" i="9"/>
  <c r="J99" i="9"/>
  <c r="I99" i="9"/>
  <c r="H99" i="9"/>
  <c r="G119" i="9"/>
  <c r="J123" i="9"/>
  <c r="I123" i="9"/>
  <c r="H123" i="9"/>
  <c r="H142" i="9"/>
  <c r="J142" i="9"/>
  <c r="G142" i="9"/>
  <c r="I157" i="9"/>
  <c r="J157" i="9"/>
  <c r="H157" i="9"/>
  <c r="G157" i="9"/>
  <c r="I189" i="9"/>
  <c r="J189" i="9"/>
  <c r="G189" i="9"/>
  <c r="I193" i="9"/>
  <c r="J193" i="9"/>
  <c r="G193" i="9"/>
  <c r="J210" i="9"/>
  <c r="H210" i="9"/>
  <c r="I210" i="9"/>
  <c r="G210" i="9"/>
  <c r="I255" i="9"/>
  <c r="J255" i="9"/>
  <c r="G255" i="9"/>
  <c r="H255" i="9"/>
  <c r="H5" i="9"/>
  <c r="J12" i="9"/>
  <c r="I12" i="9"/>
  <c r="G21" i="9"/>
  <c r="I37" i="9"/>
  <c r="G37" i="9"/>
  <c r="J59" i="9"/>
  <c r="I59" i="9"/>
  <c r="J69" i="9"/>
  <c r="H69" i="9"/>
  <c r="G69" i="9"/>
  <c r="J87" i="9"/>
  <c r="H87" i="9"/>
  <c r="J107" i="9"/>
  <c r="I107" i="9"/>
  <c r="H107" i="9"/>
  <c r="H124" i="9"/>
  <c r="H154" i="9"/>
  <c r="J154" i="9"/>
  <c r="G154" i="9"/>
  <c r="H190" i="9"/>
  <c r="J190" i="9"/>
  <c r="I190" i="9"/>
  <c r="G190" i="9"/>
  <c r="H194" i="9"/>
  <c r="J194" i="9"/>
  <c r="I194" i="9"/>
  <c r="G194" i="9"/>
  <c r="J204" i="9"/>
  <c r="I204" i="9"/>
  <c r="G204" i="9"/>
  <c r="J83" i="9"/>
  <c r="I83" i="9"/>
  <c r="H83" i="9"/>
  <c r="I5" i="9"/>
  <c r="G17" i="9"/>
  <c r="H21" i="9"/>
  <c r="J44" i="9"/>
  <c r="I44" i="9"/>
  <c r="H60" i="9"/>
  <c r="G67" i="9"/>
  <c r="J77" i="9"/>
  <c r="H77" i="9"/>
  <c r="G77" i="9"/>
  <c r="J95" i="9"/>
  <c r="H95" i="9"/>
  <c r="J119" i="9"/>
  <c r="H119" i="9"/>
  <c r="J124" i="9"/>
  <c r="J140" i="9"/>
  <c r="I140" i="9"/>
  <c r="G140" i="9"/>
  <c r="H158" i="9"/>
  <c r="J158" i="9"/>
  <c r="G158" i="9"/>
  <c r="I173" i="9"/>
  <c r="J173" i="9"/>
  <c r="G173" i="9"/>
  <c r="I275" i="9"/>
  <c r="J275" i="9"/>
  <c r="G275" i="9"/>
  <c r="H275" i="9"/>
  <c r="J52" i="9"/>
  <c r="I52" i="9"/>
  <c r="J125" i="9"/>
  <c r="I228" i="9"/>
  <c r="H125" i="9"/>
  <c r="G125" i="9"/>
  <c r="H13" i="9"/>
  <c r="J21" i="9"/>
  <c r="I25" i="9"/>
  <c r="H25" i="9"/>
  <c r="J38" i="9"/>
  <c r="H38" i="9"/>
  <c r="G38" i="9"/>
  <c r="J40" i="9"/>
  <c r="H40" i="9"/>
  <c r="J85" i="9"/>
  <c r="H85" i="9"/>
  <c r="G85" i="9"/>
  <c r="J103" i="9"/>
  <c r="H103" i="9"/>
  <c r="J224" i="9"/>
  <c r="I224" i="9"/>
  <c r="G224" i="9"/>
  <c r="H236" i="9"/>
  <c r="G236" i="9"/>
  <c r="J236" i="9"/>
  <c r="G241" i="9"/>
  <c r="I241" i="9"/>
  <c r="J241" i="9"/>
  <c r="J36" i="9"/>
  <c r="I36" i="9"/>
  <c r="J136" i="9"/>
  <c r="I136" i="9"/>
  <c r="G136" i="9"/>
  <c r="I17" i="9"/>
  <c r="H17" i="9"/>
  <c r="I30" i="9"/>
  <c r="G36" i="9"/>
  <c r="G52" i="9"/>
  <c r="I60" i="9"/>
  <c r="G60" i="9"/>
  <c r="J67" i="9"/>
  <c r="I67" i="9"/>
  <c r="J93" i="9"/>
  <c r="H93" i="9"/>
  <c r="G93" i="9"/>
  <c r="J117" i="9"/>
  <c r="H117" i="9"/>
  <c r="G117" i="9"/>
  <c r="H138" i="9"/>
  <c r="J138" i="9"/>
  <c r="G138" i="9"/>
  <c r="J230" i="9"/>
  <c r="H230" i="9"/>
  <c r="I230" i="9"/>
  <c r="G230" i="9"/>
  <c r="I247" i="9"/>
  <c r="J247" i="9"/>
  <c r="H247" i="9"/>
  <c r="G247" i="9"/>
  <c r="J61" i="9"/>
  <c r="H61" i="9"/>
  <c r="G61" i="9"/>
  <c r="G6" i="9"/>
  <c r="I9" i="9"/>
  <c r="H9" i="9"/>
  <c r="I22" i="9"/>
  <c r="G24" i="9"/>
  <c r="G28" i="9"/>
  <c r="J30" i="9"/>
  <c r="H32" i="9"/>
  <c r="H36" i="9"/>
  <c r="I45" i="9"/>
  <c r="G45" i="9"/>
  <c r="G48" i="9"/>
  <c r="H52" i="9"/>
  <c r="I61" i="9"/>
  <c r="J63" i="9"/>
  <c r="H63" i="9"/>
  <c r="G71" i="9"/>
  <c r="J75" i="9"/>
  <c r="I75" i="9"/>
  <c r="H75" i="9"/>
  <c r="G83" i="9"/>
  <c r="J101" i="9"/>
  <c r="H101" i="9"/>
  <c r="G101" i="9"/>
  <c r="I109" i="9"/>
  <c r="H131" i="9"/>
  <c r="H136" i="9"/>
  <c r="H152" i="9"/>
  <c r="J208" i="9"/>
  <c r="I208" i="9"/>
  <c r="G208" i="9"/>
  <c r="H222" i="9"/>
  <c r="J222" i="9"/>
  <c r="G222" i="9"/>
  <c r="G234" i="9"/>
  <c r="G251" i="9"/>
  <c r="J262" i="9"/>
  <c r="H262" i="9"/>
  <c r="I262" i="9"/>
  <c r="I263" i="9"/>
  <c r="J263" i="9"/>
  <c r="H263" i="9"/>
  <c r="H268" i="9"/>
  <c r="I268" i="9"/>
  <c r="J326" i="9"/>
  <c r="I326" i="9"/>
  <c r="H326" i="9"/>
  <c r="H348" i="9"/>
  <c r="J348" i="9"/>
  <c r="G348" i="9"/>
  <c r="I209" i="9"/>
  <c r="G209" i="9"/>
  <c r="J218" i="9"/>
  <c r="H218" i="9"/>
  <c r="I239" i="9"/>
  <c r="J239" i="9"/>
  <c r="G239" i="9"/>
  <c r="H244" i="9"/>
  <c r="J244" i="9"/>
  <c r="G244" i="9"/>
  <c r="J246" i="9"/>
  <c r="H246" i="9"/>
  <c r="J286" i="9"/>
  <c r="I286" i="9"/>
  <c r="H286" i="9"/>
  <c r="J302" i="9"/>
  <c r="I302" i="9"/>
  <c r="G302" i="9"/>
  <c r="J336" i="9"/>
  <c r="H336" i="9"/>
  <c r="G336" i="9"/>
  <c r="J354" i="9"/>
  <c r="H354" i="9"/>
  <c r="I354" i="9"/>
  <c r="G354" i="9"/>
  <c r="J358" i="9"/>
  <c r="I358" i="9"/>
  <c r="G358" i="9"/>
  <c r="H33" i="9"/>
  <c r="H41" i="9"/>
  <c r="H49" i="9"/>
  <c r="H56" i="9"/>
  <c r="H64" i="9"/>
  <c r="J70" i="9"/>
  <c r="H72" i="9"/>
  <c r="J78" i="9"/>
  <c r="H80" i="9"/>
  <c r="J86" i="9"/>
  <c r="H88" i="9"/>
  <c r="J94" i="9"/>
  <c r="H96" i="9"/>
  <c r="J102" i="9"/>
  <c r="H104" i="9"/>
  <c r="H112" i="9"/>
  <c r="J118" i="9"/>
  <c r="H120" i="9"/>
  <c r="J126" i="9"/>
  <c r="H128" i="9"/>
  <c r="G130" i="9"/>
  <c r="G132" i="9"/>
  <c r="G134" i="9"/>
  <c r="J145" i="9"/>
  <c r="J149" i="9"/>
  <c r="G161" i="9"/>
  <c r="G165" i="9"/>
  <c r="G169" i="9"/>
  <c r="I180" i="9"/>
  <c r="J182" i="9"/>
  <c r="I184" i="9"/>
  <c r="J186" i="9"/>
  <c r="G196" i="9"/>
  <c r="G198" i="9"/>
  <c r="G200" i="9"/>
  <c r="G202" i="9"/>
  <c r="J214" i="9"/>
  <c r="I232" i="9"/>
  <c r="G232" i="9"/>
  <c r="J266" i="9"/>
  <c r="H266" i="9"/>
  <c r="I271" i="9"/>
  <c r="J271" i="9"/>
  <c r="G271" i="9"/>
  <c r="I295" i="9"/>
  <c r="H295" i="9"/>
  <c r="H308" i="9"/>
  <c r="J308" i="9"/>
  <c r="G308" i="9"/>
  <c r="H228" i="9"/>
  <c r="J228" i="9"/>
  <c r="G228" i="9"/>
  <c r="I128" i="9"/>
  <c r="H132" i="9"/>
  <c r="I134" i="9"/>
  <c r="H161" i="9"/>
  <c r="H165" i="9"/>
  <c r="H196" i="9"/>
  <c r="I198" i="9"/>
  <c r="J212" i="9"/>
  <c r="H212" i="9"/>
  <c r="I225" i="9"/>
  <c r="G225" i="9"/>
  <c r="J235" i="9"/>
  <c r="H235" i="9"/>
  <c r="H252" i="9"/>
  <c r="G252" i="9"/>
  <c r="I264" i="9"/>
  <c r="G264" i="9"/>
  <c r="I287" i="9"/>
  <c r="J287" i="9"/>
  <c r="G287" i="9"/>
  <c r="J290" i="9"/>
  <c r="I290" i="9"/>
  <c r="H290" i="9"/>
  <c r="H316" i="9"/>
  <c r="J316" i="9"/>
  <c r="I316" i="9"/>
  <c r="J344" i="9"/>
  <c r="H344" i="9"/>
  <c r="I344" i="9"/>
  <c r="J306" i="9"/>
  <c r="I306" i="9"/>
  <c r="G306" i="9"/>
  <c r="J330" i="9"/>
  <c r="H330" i="9"/>
  <c r="G330" i="9"/>
  <c r="G68" i="9"/>
  <c r="G76" i="9"/>
  <c r="G84" i="9"/>
  <c r="G92" i="9"/>
  <c r="G100" i="9"/>
  <c r="G108" i="9"/>
  <c r="G116" i="9"/>
  <c r="H127" i="9"/>
  <c r="H238" i="9"/>
  <c r="J250" i="9"/>
  <c r="H250" i="9"/>
  <c r="G257" i="9"/>
  <c r="I257" i="9"/>
  <c r="H288" i="9"/>
  <c r="J288" i="9"/>
  <c r="I288" i="9"/>
  <c r="I291" i="9"/>
  <c r="J291" i="9"/>
  <c r="G291" i="9"/>
  <c r="J314" i="9"/>
  <c r="H314" i="9"/>
  <c r="I314" i="9"/>
  <c r="G314" i="9"/>
  <c r="G340" i="9"/>
  <c r="H304" i="9"/>
  <c r="J304" i="9"/>
  <c r="G304" i="9"/>
  <c r="I319" i="9"/>
  <c r="G319" i="9"/>
  <c r="J319" i="9"/>
  <c r="I124" i="9"/>
  <c r="J127" i="9"/>
  <c r="H133" i="9"/>
  <c r="H160" i="9"/>
  <c r="I162" i="9"/>
  <c r="H164" i="9"/>
  <c r="I166" i="9"/>
  <c r="H168" i="9"/>
  <c r="I170" i="9"/>
  <c r="G172" i="9"/>
  <c r="G174" i="9"/>
  <c r="H197" i="9"/>
  <c r="H201" i="9"/>
  <c r="H209" i="9"/>
  <c r="G218" i="9"/>
  <c r="I231" i="9"/>
  <c r="J231" i="9"/>
  <c r="G246" i="9"/>
  <c r="I248" i="9"/>
  <c r="G248" i="9"/>
  <c r="G263" i="9"/>
  <c r="J268" i="9"/>
  <c r="H292" i="9"/>
  <c r="J292" i="9"/>
  <c r="I292" i="9"/>
  <c r="I299" i="9"/>
  <c r="H299" i="9"/>
  <c r="G326" i="9"/>
  <c r="I335" i="9"/>
  <c r="G335" i="9"/>
  <c r="J335" i="9"/>
  <c r="J338" i="9"/>
  <c r="H338" i="9"/>
  <c r="I338" i="9"/>
  <c r="H340" i="9"/>
  <c r="I340" i="9"/>
  <c r="I348" i="9"/>
  <c r="H365" i="9"/>
  <c r="J365" i="9"/>
  <c r="G365" i="9"/>
  <c r="J367" i="9"/>
  <c r="H367" i="9"/>
  <c r="J372" i="9"/>
  <c r="H372" i="9"/>
  <c r="I377" i="9"/>
  <c r="J377" i="9"/>
  <c r="G377" i="9"/>
  <c r="I311" i="9"/>
  <c r="G311" i="9"/>
  <c r="J322" i="9"/>
  <c r="H322" i="9"/>
  <c r="J328" i="9"/>
  <c r="H328" i="9"/>
  <c r="H351" i="9"/>
  <c r="H373" i="9"/>
  <c r="G373" i="9"/>
  <c r="J373" i="9"/>
  <c r="G378" i="9"/>
  <c r="J378" i="9"/>
  <c r="H378" i="9"/>
  <c r="I392" i="9"/>
  <c r="G392" i="9"/>
  <c r="J392" i="9"/>
  <c r="H392" i="9"/>
  <c r="H226" i="9"/>
  <c r="I233" i="9"/>
  <c r="H242" i="9"/>
  <c r="I249" i="9"/>
  <c r="H258" i="9"/>
  <c r="H267" i="9"/>
  <c r="H294" i="9"/>
  <c r="I296" i="9"/>
  <c r="H298" i="9"/>
  <c r="I300" i="9"/>
  <c r="J320" i="9"/>
  <c r="H320" i="9"/>
  <c r="I359" i="9"/>
  <c r="G359" i="9"/>
  <c r="G364" i="9"/>
  <c r="I368" i="9"/>
  <c r="J368" i="9"/>
  <c r="I393" i="9"/>
  <c r="J393" i="9"/>
  <c r="H393" i="9"/>
  <c r="G393" i="9"/>
  <c r="I351" i="9"/>
  <c r="G351" i="9"/>
  <c r="G360" i="9"/>
  <c r="I364" i="9"/>
  <c r="G394" i="9"/>
  <c r="H394" i="9"/>
  <c r="J394" i="9"/>
  <c r="I394" i="9"/>
  <c r="J312" i="9"/>
  <c r="H312" i="9"/>
  <c r="I343" i="9"/>
  <c r="G343" i="9"/>
  <c r="J362" i="9"/>
  <c r="H362" i="9"/>
  <c r="J364" i="9"/>
  <c r="J360" i="9"/>
  <c r="H360" i="9"/>
  <c r="G367" i="9"/>
  <c r="G372" i="9"/>
  <c r="I376" i="9"/>
  <c r="J376" i="9"/>
  <c r="G376" i="9"/>
  <c r="J404" i="9"/>
  <c r="G404" i="9"/>
  <c r="I404" i="9"/>
  <c r="H404" i="9"/>
  <c r="G270" i="9"/>
  <c r="G272" i="9"/>
  <c r="G274" i="9"/>
  <c r="G276" i="9"/>
  <c r="G303" i="9"/>
  <c r="I327" i="9"/>
  <c r="G327" i="9"/>
  <c r="G332" i="9"/>
  <c r="G342" i="9"/>
  <c r="J346" i="9"/>
  <c r="H346" i="9"/>
  <c r="H350" i="9"/>
  <c r="J352" i="9"/>
  <c r="H352" i="9"/>
  <c r="I365" i="9"/>
  <c r="I367" i="9"/>
  <c r="I372" i="9"/>
  <c r="H377" i="9"/>
  <c r="J412" i="9"/>
  <c r="I412" i="9"/>
  <c r="G412" i="9"/>
  <c r="H419" i="9"/>
  <c r="J505" i="9"/>
  <c r="I505" i="9"/>
  <c r="H505" i="9"/>
  <c r="G505" i="9"/>
  <c r="G389" i="9"/>
  <c r="J497" i="9"/>
  <c r="I497" i="9"/>
  <c r="H497" i="9"/>
  <c r="G497" i="9"/>
  <c r="G419" i="9"/>
  <c r="J419" i="9"/>
  <c r="H427" i="9"/>
  <c r="G427" i="9"/>
  <c r="J427" i="9"/>
  <c r="J489" i="9"/>
  <c r="I489" i="9"/>
  <c r="H489" i="9"/>
  <c r="G489" i="9"/>
  <c r="G379" i="9"/>
  <c r="J379" i="9"/>
  <c r="J389" i="9"/>
  <c r="G405" i="9"/>
  <c r="I417" i="9"/>
  <c r="H417" i="9"/>
  <c r="G417" i="9"/>
  <c r="J481" i="9"/>
  <c r="I481" i="9"/>
  <c r="H481" i="9"/>
  <c r="G481" i="9"/>
  <c r="J534" i="9"/>
  <c r="I534" i="9"/>
  <c r="H534" i="9"/>
  <c r="G534" i="9"/>
  <c r="G387" i="9"/>
  <c r="J387" i="9"/>
  <c r="H403" i="9"/>
  <c r="I405" i="9"/>
  <c r="H411" i="9"/>
  <c r="J473" i="9"/>
  <c r="I473" i="9"/>
  <c r="H473" i="9"/>
  <c r="G473" i="9"/>
  <c r="G369" i="9"/>
  <c r="G388" i="9"/>
  <c r="G395" i="9"/>
  <c r="J395" i="9"/>
  <c r="J405" i="9"/>
  <c r="G409" i="9"/>
  <c r="J425" i="9"/>
  <c r="I425" i="9"/>
  <c r="H425" i="9"/>
  <c r="G425" i="9"/>
  <c r="J433" i="9"/>
  <c r="I433" i="9"/>
  <c r="H433" i="9"/>
  <c r="G433" i="9"/>
  <c r="J441" i="9"/>
  <c r="I441" i="9"/>
  <c r="H441" i="9"/>
  <c r="G441" i="9"/>
  <c r="J449" i="9"/>
  <c r="I449" i="9"/>
  <c r="H449" i="9"/>
  <c r="G449" i="9"/>
  <c r="J457" i="9"/>
  <c r="I457" i="9"/>
  <c r="H457" i="9"/>
  <c r="G457" i="9"/>
  <c r="J465" i="9"/>
  <c r="I465" i="9"/>
  <c r="H465" i="9"/>
  <c r="G465" i="9"/>
  <c r="G403" i="9"/>
  <c r="J403" i="9"/>
  <c r="H409" i="9"/>
  <c r="G411" i="9"/>
  <c r="J411" i="9"/>
  <c r="J526" i="9"/>
  <c r="I526" i="9"/>
  <c r="H526" i="9"/>
  <c r="G526" i="9"/>
  <c r="H371" i="9"/>
  <c r="H384" i="9"/>
  <c r="I386" i="9"/>
  <c r="I388" i="9"/>
  <c r="H396" i="9"/>
  <c r="J409" i="9"/>
  <c r="H412" i="9"/>
  <c r="J513" i="9"/>
  <c r="I513" i="9"/>
  <c r="H513" i="9"/>
  <c r="G513" i="9"/>
  <c r="I536" i="9"/>
  <c r="G410" i="9"/>
  <c r="H413" i="9"/>
  <c r="H421" i="9"/>
  <c r="G426" i="9"/>
  <c r="H429" i="9"/>
  <c r="G434" i="9"/>
  <c r="J435" i="9"/>
  <c r="H437" i="9"/>
  <c r="G442" i="9"/>
  <c r="J443" i="9"/>
  <c r="H445" i="9"/>
  <c r="G450" i="9"/>
  <c r="J451" i="9"/>
  <c r="H453" i="9"/>
  <c r="G458" i="9"/>
  <c r="J459" i="9"/>
  <c r="H461" i="9"/>
  <c r="G466" i="9"/>
  <c r="J467" i="9"/>
  <c r="H469" i="9"/>
  <c r="G474" i="9"/>
  <c r="J475" i="9"/>
  <c r="H477" i="9"/>
  <c r="G482" i="9"/>
  <c r="J483" i="9"/>
  <c r="H485" i="9"/>
  <c r="G490" i="9"/>
  <c r="J491" i="9"/>
  <c r="H493" i="9"/>
  <c r="G498" i="9"/>
  <c r="J499" i="9"/>
  <c r="H501" i="9"/>
  <c r="G506" i="9"/>
  <c r="J507" i="9"/>
  <c r="H509" i="9"/>
  <c r="G514" i="9"/>
  <c r="J515" i="9"/>
  <c r="H517" i="9"/>
  <c r="H522" i="9"/>
  <c r="I525" i="9"/>
  <c r="G527" i="9"/>
  <c r="J528" i="9"/>
  <c r="H530" i="9"/>
  <c r="G535" i="9"/>
  <c r="J536" i="9"/>
  <c r="I469" i="9"/>
  <c r="I477" i="9"/>
  <c r="I485" i="9"/>
  <c r="I493" i="9"/>
  <c r="I501" i="9"/>
  <c r="I509" i="9"/>
  <c r="I517" i="9"/>
  <c r="G420" i="9"/>
  <c r="G428" i="9"/>
  <c r="G436" i="9"/>
  <c r="G444" i="9"/>
  <c r="G452" i="9"/>
  <c r="G460" i="9"/>
  <c r="G468" i="9"/>
  <c r="G476" i="9"/>
  <c r="G484" i="9"/>
  <c r="G492" i="9"/>
  <c r="G500" i="9"/>
  <c r="G508" i="9"/>
  <c r="G516" i="9"/>
  <c r="G521" i="9"/>
  <c r="I527" i="9"/>
  <c r="G529" i="9"/>
  <c r="I535" i="9"/>
  <c r="G537" i="9"/>
  <c r="H420" i="9"/>
  <c r="H428" i="9"/>
  <c r="H436" i="9"/>
  <c r="H444" i="9"/>
  <c r="H452" i="9"/>
  <c r="H460" i="9"/>
  <c r="H468" i="9"/>
  <c r="H476" i="9"/>
  <c r="H484" i="9"/>
  <c r="H492" i="9"/>
  <c r="H500" i="9"/>
  <c r="H508" i="9"/>
  <c r="H516" i="9"/>
  <c r="H521" i="9"/>
  <c r="H529" i="9"/>
  <c r="H537" i="9"/>
  <c r="I420" i="9"/>
  <c r="I428" i="9"/>
  <c r="I436" i="9"/>
  <c r="I444" i="9"/>
  <c r="I452" i="9"/>
  <c r="I460" i="9"/>
  <c r="I468" i="9"/>
  <c r="I476" i="9"/>
  <c r="I484" i="9"/>
  <c r="I492" i="9"/>
  <c r="I500" i="9"/>
  <c r="I508" i="9"/>
  <c r="I516" i="9"/>
  <c r="I521" i="9"/>
  <c r="I529" i="9"/>
  <c r="I537" i="9"/>
  <c r="G435" i="9"/>
  <c r="G443" i="9"/>
  <c r="G451" i="9"/>
  <c r="G459" i="9"/>
  <c r="G467" i="9"/>
  <c r="G475" i="9"/>
  <c r="G483" i="9"/>
  <c r="G491" i="9"/>
  <c r="G528" i="9"/>
  <c r="G536" i="9"/>
  <c r="O634" i="4" l="1"/>
  <c r="P634" i="4" s="1"/>
  <c r="O633" i="4"/>
  <c r="P633" i="4" s="1"/>
  <c r="O632" i="4"/>
  <c r="P632" i="4" s="1"/>
  <c r="O631" i="4"/>
  <c r="P631" i="4" s="1"/>
  <c r="O630" i="4"/>
  <c r="P630" i="4" s="1"/>
  <c r="O629" i="4"/>
  <c r="P629" i="4" s="1"/>
  <c r="O628" i="4"/>
  <c r="P628" i="4" s="1"/>
  <c r="O627" i="4"/>
  <c r="P627" i="4" s="1"/>
  <c r="O626" i="4"/>
  <c r="P626" i="4" s="1"/>
  <c r="O625" i="4"/>
  <c r="P625" i="4" s="1"/>
  <c r="O624" i="4"/>
  <c r="P624" i="4" s="1"/>
  <c r="O623" i="4"/>
  <c r="P623" i="4" s="1"/>
  <c r="O622" i="4"/>
  <c r="P622" i="4" s="1"/>
  <c r="O621" i="4"/>
  <c r="P621" i="4" s="1"/>
  <c r="O620" i="4"/>
  <c r="P620" i="4" s="1"/>
  <c r="O619" i="4"/>
  <c r="P619" i="4" s="1"/>
  <c r="O618" i="4"/>
  <c r="P618" i="4" s="1"/>
  <c r="O617" i="4"/>
  <c r="P617" i="4" s="1"/>
  <c r="O616" i="4"/>
  <c r="P616" i="4" s="1"/>
  <c r="O615" i="4"/>
  <c r="P615" i="4" s="1"/>
  <c r="O614" i="4"/>
  <c r="P614" i="4" s="1"/>
  <c r="O613" i="4"/>
  <c r="P613" i="4" s="1"/>
  <c r="O612" i="4"/>
  <c r="P612" i="4" s="1"/>
  <c r="O611" i="4"/>
  <c r="P611" i="4" s="1"/>
  <c r="O610" i="4"/>
  <c r="P610" i="4" s="1"/>
  <c r="O609" i="4"/>
  <c r="P609" i="4" s="1"/>
  <c r="O608" i="4"/>
  <c r="P608" i="4" s="1"/>
  <c r="O607" i="4"/>
  <c r="P607" i="4" s="1"/>
  <c r="O606" i="4"/>
  <c r="P606" i="4" s="1"/>
  <c r="O605" i="4"/>
  <c r="P605" i="4" s="1"/>
  <c r="O604" i="4"/>
  <c r="P604" i="4" s="1"/>
  <c r="O603" i="4"/>
  <c r="P603" i="4" s="1"/>
  <c r="O602" i="4"/>
  <c r="P602" i="4" s="1"/>
  <c r="O601" i="4"/>
  <c r="P601" i="4" s="1"/>
  <c r="O600" i="4"/>
  <c r="P600" i="4" s="1"/>
  <c r="O599" i="4"/>
  <c r="P599" i="4" s="1"/>
  <c r="O598" i="4"/>
  <c r="P598" i="4" s="1"/>
  <c r="O597" i="4"/>
  <c r="P597" i="4" s="1"/>
  <c r="O596" i="4"/>
  <c r="P596" i="4" s="1"/>
  <c r="O595" i="4"/>
  <c r="P595" i="4" s="1"/>
  <c r="O594" i="4"/>
  <c r="P594" i="4" s="1"/>
  <c r="O593" i="4"/>
  <c r="P593" i="4" s="1"/>
  <c r="O592" i="4"/>
  <c r="P592" i="4" s="1"/>
  <c r="O591" i="4"/>
  <c r="P591" i="4" s="1"/>
  <c r="O590" i="4"/>
  <c r="P590" i="4" s="1"/>
  <c r="O589" i="4"/>
  <c r="P589" i="4" s="1"/>
  <c r="O588" i="4"/>
  <c r="P588" i="4" s="1"/>
  <c r="O587" i="4"/>
  <c r="P587" i="4" s="1"/>
  <c r="O586" i="4"/>
  <c r="P586" i="4" s="1"/>
  <c r="O585" i="4"/>
  <c r="P585" i="4" s="1"/>
  <c r="O584" i="4"/>
  <c r="P584" i="4" s="1"/>
  <c r="O583" i="4"/>
  <c r="P583" i="4" s="1"/>
  <c r="O582" i="4"/>
  <c r="P582" i="4" s="1"/>
  <c r="O581" i="4"/>
  <c r="P581" i="4" s="1"/>
  <c r="O580" i="4"/>
  <c r="P580" i="4" s="1"/>
  <c r="O579" i="4"/>
  <c r="P579" i="4" s="1"/>
  <c r="O578" i="4"/>
  <c r="P578" i="4" s="1"/>
  <c r="O577" i="4"/>
  <c r="P577" i="4" s="1"/>
  <c r="O576" i="4"/>
  <c r="P576" i="4" s="1"/>
  <c r="O575" i="4"/>
  <c r="P575" i="4" s="1"/>
  <c r="O574" i="4"/>
  <c r="P574" i="4" s="1"/>
  <c r="O573" i="4"/>
  <c r="P573" i="4" s="1"/>
  <c r="O572" i="4"/>
  <c r="P572" i="4" s="1"/>
  <c r="O571" i="4"/>
  <c r="P571" i="4" s="1"/>
  <c r="O570" i="4"/>
  <c r="P570" i="4" s="1"/>
  <c r="O569" i="4"/>
  <c r="P569" i="4" s="1"/>
  <c r="O568" i="4"/>
  <c r="P568" i="4" s="1"/>
  <c r="O567" i="4"/>
  <c r="P567" i="4" s="1"/>
  <c r="O566" i="4"/>
  <c r="P566" i="4" s="1"/>
  <c r="O565" i="4"/>
  <c r="P565" i="4" s="1"/>
  <c r="O564" i="4"/>
  <c r="P564" i="4" s="1"/>
  <c r="O563" i="4"/>
  <c r="P563" i="4" s="1"/>
  <c r="O562" i="4"/>
  <c r="P562" i="4" s="1"/>
  <c r="O561" i="4"/>
  <c r="P561" i="4" s="1"/>
  <c r="O560" i="4"/>
  <c r="P560" i="4" s="1"/>
  <c r="O559" i="4"/>
  <c r="P559" i="4" s="1"/>
  <c r="O558" i="4"/>
  <c r="P558" i="4" s="1"/>
  <c r="O557" i="4"/>
  <c r="P557" i="4" s="1"/>
  <c r="O556" i="4"/>
  <c r="P556" i="4" s="1"/>
  <c r="O555" i="4"/>
  <c r="P555" i="4" s="1"/>
  <c r="O554" i="4"/>
  <c r="P554" i="4" s="1"/>
  <c r="O553" i="4"/>
  <c r="P553" i="4" s="1"/>
  <c r="O552" i="4"/>
  <c r="P552" i="4" s="1"/>
  <c r="O551" i="4"/>
  <c r="P551" i="4" s="1"/>
  <c r="O550" i="4"/>
  <c r="P550" i="4" s="1"/>
  <c r="O549" i="4"/>
  <c r="P549" i="4" s="1"/>
  <c r="O548" i="4"/>
  <c r="P548" i="4" s="1"/>
  <c r="O547" i="4"/>
  <c r="P547" i="4" s="1"/>
  <c r="O546" i="4"/>
  <c r="P546" i="4" s="1"/>
  <c r="O545" i="4"/>
  <c r="P545" i="4" s="1"/>
  <c r="O544" i="4"/>
  <c r="P544" i="4" s="1"/>
  <c r="O543" i="4"/>
  <c r="P543" i="4" s="1"/>
  <c r="O542" i="4"/>
  <c r="P542" i="4" s="1"/>
  <c r="O541" i="4"/>
  <c r="P541" i="4" s="1"/>
  <c r="O540" i="4"/>
  <c r="P540" i="4" s="1"/>
  <c r="O539" i="4"/>
  <c r="P539" i="4" s="1"/>
  <c r="O538" i="4"/>
  <c r="P538" i="4" s="1"/>
  <c r="O537" i="4"/>
  <c r="P537" i="4" s="1"/>
  <c r="O536" i="4"/>
  <c r="P536" i="4" s="1"/>
  <c r="O535" i="4"/>
  <c r="P535" i="4" s="1"/>
  <c r="O534" i="4"/>
  <c r="P534" i="4" s="1"/>
  <c r="O533" i="4"/>
  <c r="P533" i="4" s="1"/>
  <c r="O532" i="4"/>
  <c r="P532" i="4" s="1"/>
  <c r="O531" i="4"/>
  <c r="P531" i="4" s="1"/>
  <c r="O530" i="4"/>
  <c r="P530" i="4" s="1"/>
  <c r="O529" i="4"/>
  <c r="P529" i="4" s="1"/>
  <c r="O528" i="4"/>
  <c r="P528" i="4" s="1"/>
  <c r="O527" i="4"/>
  <c r="P527" i="4" s="1"/>
  <c r="O526" i="4"/>
  <c r="P526" i="4" s="1"/>
  <c r="O525" i="4"/>
  <c r="P525" i="4" s="1"/>
  <c r="O524" i="4"/>
  <c r="P524" i="4" s="1"/>
  <c r="O523" i="4"/>
  <c r="P523" i="4" s="1"/>
  <c r="O522" i="4"/>
  <c r="P522" i="4" s="1"/>
  <c r="O521" i="4"/>
  <c r="P521" i="4" s="1"/>
  <c r="O520" i="4"/>
  <c r="P520" i="4" s="1"/>
  <c r="O519" i="4"/>
  <c r="P519" i="4" s="1"/>
  <c r="O518" i="4"/>
  <c r="P518" i="4" s="1"/>
  <c r="O517" i="4"/>
  <c r="P517" i="4" s="1"/>
  <c r="O516" i="4"/>
  <c r="P516" i="4" s="1"/>
  <c r="O515" i="4"/>
  <c r="P515" i="4" s="1"/>
  <c r="O514" i="4"/>
  <c r="P514" i="4" s="1"/>
  <c r="O513" i="4"/>
  <c r="P513" i="4" s="1"/>
  <c r="O512" i="4"/>
  <c r="P512" i="4" s="1"/>
  <c r="O511" i="4"/>
  <c r="P511" i="4" s="1"/>
  <c r="O510" i="4"/>
  <c r="P510" i="4" s="1"/>
  <c r="O509" i="4"/>
  <c r="P509" i="4" s="1"/>
  <c r="O508" i="4"/>
  <c r="P508" i="4" s="1"/>
  <c r="O507" i="4"/>
  <c r="P507" i="4" s="1"/>
  <c r="O506" i="4"/>
  <c r="P506" i="4" s="1"/>
  <c r="O505" i="4"/>
  <c r="P505" i="4" s="1"/>
  <c r="O504" i="4"/>
  <c r="P504" i="4" s="1"/>
  <c r="O503" i="4"/>
  <c r="P503" i="4" s="1"/>
  <c r="O502" i="4"/>
  <c r="P502" i="4" s="1"/>
  <c r="O501" i="4"/>
  <c r="P501" i="4" s="1"/>
  <c r="O500" i="4"/>
  <c r="P500" i="4" s="1"/>
  <c r="O499" i="4"/>
  <c r="P499" i="4" s="1"/>
  <c r="O498" i="4"/>
  <c r="P498" i="4" s="1"/>
  <c r="O497" i="4"/>
  <c r="P497" i="4" s="1"/>
  <c r="O496" i="4"/>
  <c r="P496" i="4" s="1"/>
  <c r="O495" i="4"/>
  <c r="P495" i="4" s="1"/>
  <c r="O494" i="4"/>
  <c r="P494" i="4" s="1"/>
  <c r="O493" i="4"/>
  <c r="P493" i="4" s="1"/>
  <c r="O492" i="4"/>
  <c r="P492" i="4" s="1"/>
  <c r="O491" i="4"/>
  <c r="P491" i="4" s="1"/>
  <c r="O490" i="4"/>
  <c r="P490" i="4" s="1"/>
  <c r="O489" i="4"/>
  <c r="P489" i="4" s="1"/>
  <c r="O488" i="4"/>
  <c r="P488" i="4" s="1"/>
  <c r="O487" i="4"/>
  <c r="P487" i="4" s="1"/>
  <c r="O486" i="4"/>
  <c r="P486" i="4" s="1"/>
  <c r="O485" i="4"/>
  <c r="P485" i="4" s="1"/>
  <c r="O484" i="4"/>
  <c r="P484" i="4" s="1"/>
  <c r="O483" i="4"/>
  <c r="P483" i="4" s="1"/>
  <c r="O482" i="4"/>
  <c r="P482" i="4" s="1"/>
  <c r="O481" i="4"/>
  <c r="P481" i="4" s="1"/>
  <c r="O480" i="4"/>
  <c r="P480" i="4" s="1"/>
  <c r="O479" i="4"/>
  <c r="P479" i="4" s="1"/>
  <c r="O478" i="4"/>
  <c r="P478" i="4" s="1"/>
  <c r="O477" i="4"/>
  <c r="P477" i="4" s="1"/>
  <c r="O476" i="4"/>
  <c r="P476" i="4" s="1"/>
  <c r="O475" i="4"/>
  <c r="P475" i="4" s="1"/>
  <c r="O474" i="4"/>
  <c r="P474" i="4" s="1"/>
  <c r="O473" i="4"/>
  <c r="P473" i="4" s="1"/>
  <c r="O472" i="4"/>
  <c r="P472" i="4" s="1"/>
  <c r="O471" i="4"/>
  <c r="P471" i="4" s="1"/>
  <c r="O470" i="4"/>
  <c r="P470" i="4" s="1"/>
  <c r="O469" i="4"/>
  <c r="P469" i="4" s="1"/>
  <c r="O468" i="4"/>
  <c r="P468" i="4" s="1"/>
  <c r="O467" i="4"/>
  <c r="P467" i="4" s="1"/>
  <c r="O466" i="4"/>
  <c r="P466" i="4" s="1"/>
  <c r="O465" i="4"/>
  <c r="P465" i="4" s="1"/>
  <c r="O464" i="4"/>
  <c r="P464" i="4" s="1"/>
  <c r="O463" i="4"/>
  <c r="P463" i="4" s="1"/>
  <c r="O462" i="4"/>
  <c r="P462" i="4" s="1"/>
  <c r="O461" i="4"/>
  <c r="P461" i="4" s="1"/>
  <c r="O460" i="4"/>
  <c r="P460" i="4" s="1"/>
  <c r="O459" i="4"/>
  <c r="P459" i="4" s="1"/>
  <c r="O458" i="4"/>
  <c r="P458" i="4" s="1"/>
  <c r="O457" i="4"/>
  <c r="P457" i="4" s="1"/>
  <c r="O456" i="4"/>
  <c r="P456" i="4" s="1"/>
  <c r="O455" i="4"/>
  <c r="P455" i="4" s="1"/>
  <c r="O454" i="4"/>
  <c r="P454" i="4" s="1"/>
  <c r="O453" i="4"/>
  <c r="P453" i="4" s="1"/>
  <c r="O452" i="4"/>
  <c r="P452" i="4" s="1"/>
  <c r="O451" i="4"/>
  <c r="P451" i="4" s="1"/>
  <c r="O450" i="4"/>
  <c r="P450" i="4" s="1"/>
  <c r="O449" i="4"/>
  <c r="P449" i="4" s="1"/>
  <c r="O448" i="4"/>
  <c r="P448" i="4" s="1"/>
  <c r="O447" i="4"/>
  <c r="P447" i="4" s="1"/>
  <c r="O446" i="4"/>
  <c r="P446" i="4" s="1"/>
  <c r="O445" i="4"/>
  <c r="P445" i="4" s="1"/>
  <c r="O444" i="4"/>
  <c r="P444" i="4" s="1"/>
  <c r="O443" i="4"/>
  <c r="P443" i="4" s="1"/>
  <c r="O442" i="4"/>
  <c r="P442" i="4" s="1"/>
  <c r="O441" i="4"/>
  <c r="P441" i="4" s="1"/>
  <c r="O440" i="4"/>
  <c r="P440" i="4" s="1"/>
  <c r="O439" i="4"/>
  <c r="P439" i="4" s="1"/>
  <c r="O438" i="4"/>
  <c r="P438" i="4" s="1"/>
  <c r="O437" i="4"/>
  <c r="P437" i="4" s="1"/>
  <c r="O436" i="4"/>
  <c r="P436" i="4" s="1"/>
  <c r="O435" i="4"/>
  <c r="P435" i="4" s="1"/>
  <c r="O434" i="4"/>
  <c r="P434" i="4" s="1"/>
  <c r="O433" i="4"/>
  <c r="P433" i="4" s="1"/>
  <c r="O432" i="4"/>
  <c r="P432" i="4" s="1"/>
  <c r="O431" i="4"/>
  <c r="P431" i="4" s="1"/>
  <c r="O430" i="4"/>
  <c r="P430" i="4" s="1"/>
  <c r="O429" i="4"/>
  <c r="P429" i="4" s="1"/>
  <c r="O428" i="4"/>
  <c r="P428" i="4" s="1"/>
  <c r="O427" i="4"/>
  <c r="P427" i="4" s="1"/>
  <c r="O426" i="4"/>
  <c r="P426" i="4" s="1"/>
  <c r="O425" i="4"/>
  <c r="P425" i="4" s="1"/>
  <c r="O424" i="4"/>
  <c r="P424" i="4" s="1"/>
  <c r="O423" i="4"/>
  <c r="P423" i="4" s="1"/>
  <c r="O422" i="4"/>
  <c r="P422" i="4" s="1"/>
  <c r="O421" i="4"/>
  <c r="P421" i="4" s="1"/>
  <c r="O420" i="4"/>
  <c r="P420" i="4" s="1"/>
  <c r="O419" i="4"/>
  <c r="P419" i="4" s="1"/>
  <c r="O418" i="4"/>
  <c r="P418" i="4" s="1"/>
  <c r="O417" i="4"/>
  <c r="P417" i="4" s="1"/>
  <c r="O416" i="4"/>
  <c r="P416" i="4" s="1"/>
  <c r="O415" i="4"/>
  <c r="P415" i="4" s="1"/>
  <c r="O414" i="4"/>
  <c r="P414" i="4" s="1"/>
  <c r="O413" i="4"/>
  <c r="P413" i="4" s="1"/>
  <c r="O412" i="4"/>
  <c r="P412" i="4" s="1"/>
  <c r="O411" i="4"/>
  <c r="P411" i="4" s="1"/>
  <c r="O410" i="4"/>
  <c r="P410" i="4" s="1"/>
  <c r="O409" i="4"/>
  <c r="P409" i="4" s="1"/>
  <c r="O408" i="4"/>
  <c r="P408" i="4" s="1"/>
  <c r="O407" i="4"/>
  <c r="P407" i="4" s="1"/>
  <c r="O406" i="4"/>
  <c r="P406" i="4" s="1"/>
  <c r="O405" i="4"/>
  <c r="P405" i="4" s="1"/>
  <c r="O404" i="4"/>
  <c r="P404" i="4" s="1"/>
  <c r="O403" i="4"/>
  <c r="P403" i="4" s="1"/>
  <c r="O402" i="4"/>
  <c r="P402" i="4" s="1"/>
  <c r="O401" i="4"/>
  <c r="P401" i="4" s="1"/>
  <c r="O400" i="4"/>
  <c r="P400" i="4" s="1"/>
  <c r="O399" i="4"/>
  <c r="P399" i="4" s="1"/>
  <c r="O398" i="4"/>
  <c r="P398" i="4" s="1"/>
  <c r="O397" i="4"/>
  <c r="P397" i="4" s="1"/>
  <c r="O396" i="4"/>
  <c r="P396" i="4" s="1"/>
  <c r="O395" i="4"/>
  <c r="P395" i="4" s="1"/>
  <c r="O394" i="4"/>
  <c r="P394" i="4" s="1"/>
  <c r="O393" i="4"/>
  <c r="P393" i="4" s="1"/>
  <c r="O392" i="4"/>
  <c r="P392" i="4" s="1"/>
  <c r="O391" i="4"/>
  <c r="P391" i="4" s="1"/>
  <c r="O390" i="4"/>
  <c r="P390" i="4" s="1"/>
  <c r="O389" i="4"/>
  <c r="P389" i="4" s="1"/>
  <c r="O388" i="4"/>
  <c r="P388" i="4" s="1"/>
  <c r="O387" i="4"/>
  <c r="P387" i="4" s="1"/>
  <c r="O386" i="4"/>
  <c r="P386" i="4" s="1"/>
  <c r="O385" i="4"/>
  <c r="P385" i="4" s="1"/>
  <c r="O384" i="4"/>
  <c r="P384" i="4" s="1"/>
  <c r="O383" i="4"/>
  <c r="P383" i="4" s="1"/>
  <c r="O382" i="4"/>
  <c r="P382" i="4" s="1"/>
  <c r="O381" i="4"/>
  <c r="P381" i="4" s="1"/>
  <c r="O380" i="4"/>
  <c r="P380" i="4" s="1"/>
  <c r="O379" i="4"/>
  <c r="P379" i="4" s="1"/>
  <c r="O378" i="4"/>
  <c r="P378" i="4" s="1"/>
  <c r="O377" i="4"/>
  <c r="P377" i="4" s="1"/>
  <c r="O376" i="4"/>
  <c r="P376" i="4" s="1"/>
  <c r="O375" i="4"/>
  <c r="P375" i="4" s="1"/>
  <c r="O374" i="4"/>
  <c r="P374" i="4" s="1"/>
  <c r="O373" i="4"/>
  <c r="P373" i="4" s="1"/>
  <c r="O372" i="4"/>
  <c r="P372" i="4" s="1"/>
  <c r="O371" i="4"/>
  <c r="P371" i="4" s="1"/>
  <c r="O370" i="4"/>
  <c r="P370" i="4" s="1"/>
  <c r="O369" i="4"/>
  <c r="P369" i="4" s="1"/>
  <c r="O368" i="4"/>
  <c r="P368" i="4" s="1"/>
  <c r="O367" i="4"/>
  <c r="P367" i="4" s="1"/>
  <c r="O366" i="4"/>
  <c r="P366" i="4" s="1"/>
  <c r="O365" i="4"/>
  <c r="P365" i="4" s="1"/>
  <c r="O364" i="4"/>
  <c r="P364" i="4" s="1"/>
  <c r="O363" i="4"/>
  <c r="P363" i="4" s="1"/>
  <c r="O362" i="4"/>
  <c r="P362" i="4" s="1"/>
  <c r="O361" i="4"/>
  <c r="P361" i="4" s="1"/>
  <c r="O360" i="4"/>
  <c r="P360" i="4" s="1"/>
  <c r="O359" i="4"/>
  <c r="P359" i="4" s="1"/>
  <c r="O358" i="4"/>
  <c r="P358" i="4" s="1"/>
  <c r="O357" i="4"/>
  <c r="P357" i="4" s="1"/>
  <c r="O356" i="4"/>
  <c r="P356" i="4" s="1"/>
  <c r="O355" i="4"/>
  <c r="P355" i="4" s="1"/>
  <c r="O354" i="4"/>
  <c r="P354" i="4" s="1"/>
  <c r="O353" i="4"/>
  <c r="P353" i="4" s="1"/>
  <c r="O352" i="4"/>
  <c r="P352" i="4" s="1"/>
  <c r="O351" i="4"/>
  <c r="P351" i="4" s="1"/>
  <c r="O350" i="4"/>
  <c r="P350" i="4" s="1"/>
  <c r="O349" i="4"/>
  <c r="P349" i="4" s="1"/>
  <c r="O348" i="4"/>
  <c r="P348" i="4" s="1"/>
  <c r="O347" i="4"/>
  <c r="P347" i="4" s="1"/>
  <c r="O346" i="4"/>
  <c r="P346" i="4" s="1"/>
  <c r="O345" i="4"/>
  <c r="P345" i="4" s="1"/>
  <c r="O344" i="4"/>
  <c r="P344" i="4" s="1"/>
  <c r="O343" i="4"/>
  <c r="P343" i="4" s="1"/>
  <c r="O342" i="4"/>
  <c r="P342" i="4" s="1"/>
  <c r="O341" i="4"/>
  <c r="P341" i="4" s="1"/>
  <c r="O340" i="4"/>
  <c r="P340" i="4" s="1"/>
  <c r="O339" i="4"/>
  <c r="P339" i="4" s="1"/>
  <c r="O338" i="4"/>
  <c r="P338" i="4" s="1"/>
  <c r="O337" i="4"/>
  <c r="P337" i="4" s="1"/>
  <c r="O336" i="4"/>
  <c r="P336" i="4" s="1"/>
  <c r="O335" i="4"/>
  <c r="P335" i="4" s="1"/>
  <c r="O334" i="4"/>
  <c r="P334" i="4" s="1"/>
  <c r="O333" i="4"/>
  <c r="P333" i="4" s="1"/>
  <c r="O332" i="4"/>
  <c r="P332" i="4" s="1"/>
  <c r="O331" i="4"/>
  <c r="P331" i="4" s="1"/>
  <c r="O330" i="4"/>
  <c r="P330" i="4" s="1"/>
  <c r="O329" i="4"/>
  <c r="P329" i="4" s="1"/>
  <c r="O328" i="4"/>
  <c r="P328" i="4" s="1"/>
  <c r="O327" i="4"/>
  <c r="P327" i="4" s="1"/>
  <c r="O326" i="4"/>
  <c r="P326" i="4" s="1"/>
  <c r="O325" i="4"/>
  <c r="P325" i="4" s="1"/>
  <c r="O324" i="4"/>
  <c r="P324" i="4" s="1"/>
  <c r="O323" i="4"/>
  <c r="P323" i="4" s="1"/>
  <c r="O322" i="4"/>
  <c r="P322" i="4" s="1"/>
  <c r="O321" i="4"/>
  <c r="P321" i="4" s="1"/>
  <c r="O320" i="4"/>
  <c r="P320" i="4" s="1"/>
  <c r="O319" i="4"/>
  <c r="P319" i="4" s="1"/>
  <c r="O318" i="4"/>
  <c r="P318" i="4" s="1"/>
  <c r="O317" i="4"/>
  <c r="P317" i="4" s="1"/>
  <c r="O316" i="4"/>
  <c r="P316" i="4" s="1"/>
  <c r="O315" i="4"/>
  <c r="P315" i="4" s="1"/>
  <c r="O314" i="4"/>
  <c r="P314" i="4" s="1"/>
  <c r="O313" i="4"/>
  <c r="P313" i="4" s="1"/>
  <c r="O312" i="4"/>
  <c r="P312" i="4" s="1"/>
  <c r="O311" i="4"/>
  <c r="P311" i="4" s="1"/>
  <c r="O310" i="4"/>
  <c r="P310" i="4" s="1"/>
  <c r="O309" i="4"/>
  <c r="P309" i="4" s="1"/>
  <c r="O308" i="4"/>
  <c r="P308" i="4" s="1"/>
  <c r="O307" i="4"/>
  <c r="P307" i="4" s="1"/>
  <c r="O306" i="4"/>
  <c r="P306" i="4" s="1"/>
  <c r="O305" i="4"/>
  <c r="P305" i="4" s="1"/>
  <c r="O304" i="4"/>
  <c r="P304" i="4" s="1"/>
  <c r="O303" i="4"/>
  <c r="P303" i="4" s="1"/>
  <c r="O302" i="4"/>
  <c r="P302" i="4" s="1"/>
  <c r="O301" i="4"/>
  <c r="P301" i="4" s="1"/>
  <c r="O300" i="4"/>
  <c r="P300" i="4" s="1"/>
  <c r="O299" i="4"/>
  <c r="P299" i="4" s="1"/>
  <c r="O298" i="4"/>
  <c r="P298" i="4" s="1"/>
  <c r="O297" i="4"/>
  <c r="P297" i="4" s="1"/>
  <c r="O296" i="4"/>
  <c r="P296" i="4" s="1"/>
  <c r="O295" i="4"/>
  <c r="P295" i="4" s="1"/>
  <c r="O294" i="4"/>
  <c r="P294" i="4" s="1"/>
  <c r="O293" i="4"/>
  <c r="P293" i="4" s="1"/>
  <c r="O292" i="4"/>
  <c r="P292" i="4" s="1"/>
  <c r="O291" i="4"/>
  <c r="P291" i="4" s="1"/>
  <c r="O290" i="4"/>
  <c r="P290" i="4" s="1"/>
  <c r="O289" i="4"/>
  <c r="P289" i="4" s="1"/>
  <c r="O288" i="4"/>
  <c r="P288" i="4" s="1"/>
  <c r="O287" i="4"/>
  <c r="P287" i="4" s="1"/>
  <c r="O286" i="4"/>
  <c r="P286" i="4" s="1"/>
  <c r="O285" i="4"/>
  <c r="P285" i="4" s="1"/>
  <c r="O284" i="4"/>
  <c r="P284" i="4" s="1"/>
  <c r="O283" i="4"/>
  <c r="P283" i="4" s="1"/>
  <c r="O282" i="4"/>
  <c r="P282" i="4" s="1"/>
  <c r="O281" i="4"/>
  <c r="P281" i="4" s="1"/>
  <c r="O280" i="4"/>
  <c r="P280" i="4" s="1"/>
  <c r="O279" i="4"/>
  <c r="P279" i="4" s="1"/>
  <c r="O278" i="4"/>
  <c r="P278" i="4" s="1"/>
  <c r="O277" i="4"/>
  <c r="P277" i="4" s="1"/>
  <c r="O276" i="4"/>
  <c r="P276" i="4" s="1"/>
  <c r="O275" i="4"/>
  <c r="P275" i="4" s="1"/>
  <c r="O274" i="4"/>
  <c r="P274" i="4" s="1"/>
  <c r="O273" i="4"/>
  <c r="P273" i="4" s="1"/>
  <c r="O272" i="4"/>
  <c r="P272" i="4" s="1"/>
  <c r="O271" i="4"/>
  <c r="P271" i="4" s="1"/>
  <c r="O270" i="4"/>
  <c r="P270" i="4" s="1"/>
  <c r="O269" i="4"/>
  <c r="P269" i="4" s="1"/>
  <c r="O268" i="4"/>
  <c r="P268" i="4" s="1"/>
  <c r="O267" i="4"/>
  <c r="P267" i="4" s="1"/>
  <c r="O266" i="4"/>
  <c r="P266" i="4" s="1"/>
  <c r="O265" i="4"/>
  <c r="P265" i="4" s="1"/>
  <c r="O264" i="4"/>
  <c r="P264" i="4" s="1"/>
  <c r="O263" i="4"/>
  <c r="P263" i="4" s="1"/>
  <c r="O262" i="4"/>
  <c r="P262" i="4" s="1"/>
  <c r="O261" i="4"/>
  <c r="P261" i="4" s="1"/>
  <c r="O260" i="4"/>
  <c r="P260" i="4" s="1"/>
  <c r="O259" i="4"/>
  <c r="P259" i="4" s="1"/>
  <c r="O258" i="4"/>
  <c r="P258" i="4" s="1"/>
  <c r="O257" i="4"/>
  <c r="P257" i="4" s="1"/>
  <c r="O256" i="4"/>
  <c r="P256" i="4" s="1"/>
  <c r="O255" i="4"/>
  <c r="P255" i="4" s="1"/>
  <c r="O254" i="4"/>
  <c r="P254" i="4" s="1"/>
  <c r="O253" i="4"/>
  <c r="P253" i="4" s="1"/>
  <c r="O252" i="4"/>
  <c r="P252" i="4" s="1"/>
  <c r="O251" i="4"/>
  <c r="P251" i="4" s="1"/>
  <c r="O250" i="4"/>
  <c r="P250" i="4" s="1"/>
  <c r="O249" i="4"/>
  <c r="P249" i="4" s="1"/>
  <c r="O248" i="4"/>
  <c r="P248" i="4" s="1"/>
  <c r="O247" i="4"/>
  <c r="P247" i="4" s="1"/>
  <c r="O246" i="4"/>
  <c r="P246" i="4" s="1"/>
  <c r="O245" i="4"/>
  <c r="P245" i="4" s="1"/>
  <c r="O244" i="4"/>
  <c r="P244" i="4" s="1"/>
  <c r="O243" i="4"/>
  <c r="P243" i="4" s="1"/>
  <c r="O242" i="4"/>
  <c r="P242" i="4" s="1"/>
  <c r="O241" i="4"/>
  <c r="P241" i="4" s="1"/>
  <c r="O240" i="4"/>
  <c r="P240" i="4" s="1"/>
  <c r="O239" i="4"/>
  <c r="P239" i="4" s="1"/>
  <c r="O238" i="4"/>
  <c r="P238" i="4" s="1"/>
  <c r="O237" i="4"/>
  <c r="P237" i="4" s="1"/>
  <c r="O236" i="4"/>
  <c r="P236" i="4" s="1"/>
  <c r="O235" i="4"/>
  <c r="P235" i="4" s="1"/>
  <c r="O234" i="4"/>
  <c r="P234" i="4" s="1"/>
  <c r="O233" i="4"/>
  <c r="P233" i="4" s="1"/>
  <c r="O232" i="4"/>
  <c r="P232" i="4" s="1"/>
  <c r="O231" i="4"/>
  <c r="P231" i="4" s="1"/>
  <c r="O230" i="4"/>
  <c r="P230" i="4" s="1"/>
  <c r="O229" i="4"/>
  <c r="P229" i="4" s="1"/>
  <c r="O228" i="4"/>
  <c r="P228" i="4" s="1"/>
  <c r="O227" i="4"/>
  <c r="P227" i="4" s="1"/>
  <c r="O226" i="4"/>
  <c r="P226" i="4" s="1"/>
  <c r="O225" i="4"/>
  <c r="P225" i="4" s="1"/>
  <c r="O224" i="4"/>
  <c r="P224" i="4" s="1"/>
  <c r="O223" i="4"/>
  <c r="P223" i="4" s="1"/>
  <c r="O222" i="4"/>
  <c r="P222" i="4" s="1"/>
  <c r="O221" i="4"/>
  <c r="P221" i="4" s="1"/>
  <c r="O220" i="4"/>
  <c r="P220" i="4" s="1"/>
  <c r="O219" i="4"/>
  <c r="P219" i="4" s="1"/>
  <c r="O218" i="4"/>
  <c r="P218" i="4" s="1"/>
  <c r="O217" i="4"/>
  <c r="P217" i="4" s="1"/>
  <c r="O216" i="4"/>
  <c r="P216" i="4" s="1"/>
  <c r="O215" i="4"/>
  <c r="P215" i="4" s="1"/>
  <c r="O214" i="4"/>
  <c r="P214" i="4" s="1"/>
  <c r="O213" i="4"/>
  <c r="P213" i="4" s="1"/>
  <c r="O212" i="4"/>
  <c r="P212" i="4" s="1"/>
  <c r="O211" i="4"/>
  <c r="P211" i="4" s="1"/>
  <c r="O210" i="4"/>
  <c r="P210" i="4" s="1"/>
  <c r="O209" i="4"/>
  <c r="P209" i="4" s="1"/>
  <c r="O208" i="4"/>
  <c r="P208" i="4" s="1"/>
  <c r="O207" i="4"/>
  <c r="P207" i="4" s="1"/>
  <c r="O206" i="4"/>
  <c r="P206" i="4" s="1"/>
  <c r="O205" i="4"/>
  <c r="P205" i="4" s="1"/>
  <c r="O204" i="4"/>
  <c r="P204" i="4" s="1"/>
  <c r="O203" i="4"/>
  <c r="P203" i="4" s="1"/>
  <c r="O202" i="4"/>
  <c r="P202" i="4" s="1"/>
  <c r="O201" i="4"/>
  <c r="P201" i="4" s="1"/>
  <c r="O200" i="4"/>
  <c r="P200" i="4" s="1"/>
  <c r="O199" i="4"/>
  <c r="P199" i="4" s="1"/>
  <c r="O198" i="4"/>
  <c r="P198" i="4" s="1"/>
  <c r="O197" i="4"/>
  <c r="P197" i="4" s="1"/>
  <c r="O196" i="4"/>
  <c r="P196" i="4" s="1"/>
  <c r="O195" i="4"/>
  <c r="P195" i="4" s="1"/>
  <c r="O194" i="4"/>
  <c r="P194" i="4" s="1"/>
  <c r="O193" i="4"/>
  <c r="P193" i="4" s="1"/>
  <c r="O192" i="4"/>
  <c r="P192" i="4" s="1"/>
  <c r="O191" i="4"/>
  <c r="P191" i="4" s="1"/>
  <c r="O190" i="4"/>
  <c r="P190" i="4" s="1"/>
  <c r="O189" i="4"/>
  <c r="P189" i="4" s="1"/>
  <c r="O188" i="4"/>
  <c r="P188" i="4" s="1"/>
  <c r="O187" i="4"/>
  <c r="P187" i="4" s="1"/>
  <c r="O186" i="4"/>
  <c r="P186" i="4" s="1"/>
  <c r="O185" i="4"/>
  <c r="P185" i="4" s="1"/>
  <c r="O184" i="4"/>
  <c r="P184" i="4" s="1"/>
  <c r="O183" i="4"/>
  <c r="P183" i="4" s="1"/>
  <c r="O182" i="4"/>
  <c r="P182" i="4" s="1"/>
  <c r="O181" i="4"/>
  <c r="P181" i="4" s="1"/>
  <c r="O180" i="4"/>
  <c r="P180" i="4" s="1"/>
  <c r="O179" i="4"/>
  <c r="P179" i="4" s="1"/>
  <c r="O178" i="4"/>
  <c r="P178" i="4" s="1"/>
  <c r="O177" i="4"/>
  <c r="P177" i="4" s="1"/>
  <c r="O176" i="4"/>
  <c r="P176" i="4" s="1"/>
  <c r="O175" i="4"/>
  <c r="P175" i="4" s="1"/>
  <c r="O174" i="4"/>
  <c r="P174" i="4" s="1"/>
  <c r="O173" i="4"/>
  <c r="P173" i="4" s="1"/>
  <c r="O172" i="4"/>
  <c r="P172" i="4" s="1"/>
  <c r="O171" i="4"/>
  <c r="P171" i="4" s="1"/>
  <c r="O170" i="4"/>
  <c r="P170" i="4" s="1"/>
  <c r="O169" i="4"/>
  <c r="P169" i="4" s="1"/>
  <c r="O168" i="4"/>
  <c r="P168" i="4" s="1"/>
  <c r="O167" i="4"/>
  <c r="P167" i="4" s="1"/>
  <c r="O166" i="4"/>
  <c r="P166" i="4" s="1"/>
  <c r="O165" i="4"/>
  <c r="P165" i="4" s="1"/>
  <c r="O164" i="4"/>
  <c r="P164" i="4" s="1"/>
  <c r="O163" i="4"/>
  <c r="P163" i="4" s="1"/>
  <c r="O162" i="4"/>
  <c r="P162" i="4" s="1"/>
  <c r="O161" i="4"/>
  <c r="P161" i="4" s="1"/>
  <c r="O160" i="4"/>
  <c r="P160" i="4" s="1"/>
  <c r="O159" i="4"/>
  <c r="P159" i="4" s="1"/>
  <c r="O158" i="4"/>
  <c r="P158" i="4" s="1"/>
  <c r="O157" i="4"/>
  <c r="P157" i="4" s="1"/>
  <c r="O156" i="4"/>
  <c r="P156" i="4" s="1"/>
  <c r="O155" i="4"/>
  <c r="P155" i="4" s="1"/>
  <c r="O154" i="4"/>
  <c r="P154" i="4" s="1"/>
  <c r="O153" i="4"/>
  <c r="P153" i="4" s="1"/>
  <c r="O152" i="4"/>
  <c r="P152" i="4" s="1"/>
  <c r="O151" i="4"/>
  <c r="P151" i="4" s="1"/>
  <c r="O150" i="4"/>
  <c r="P150" i="4" s="1"/>
  <c r="O149" i="4"/>
  <c r="P149" i="4" s="1"/>
  <c r="O148" i="4"/>
  <c r="P148" i="4" s="1"/>
  <c r="O147" i="4"/>
  <c r="P147" i="4" s="1"/>
  <c r="O146" i="4"/>
  <c r="P146" i="4" s="1"/>
  <c r="O145" i="4"/>
  <c r="P145" i="4" s="1"/>
  <c r="O144" i="4"/>
  <c r="P144" i="4" s="1"/>
  <c r="O143" i="4"/>
  <c r="P143" i="4" s="1"/>
  <c r="O142" i="4"/>
  <c r="P142" i="4" s="1"/>
  <c r="O141" i="4"/>
  <c r="P141" i="4" s="1"/>
  <c r="O140" i="4"/>
  <c r="P140" i="4" s="1"/>
  <c r="O139" i="4"/>
  <c r="P139" i="4" s="1"/>
  <c r="O138" i="4"/>
  <c r="P138" i="4" s="1"/>
  <c r="O137" i="4"/>
  <c r="P137" i="4" s="1"/>
  <c r="O136" i="4"/>
  <c r="P136" i="4" s="1"/>
  <c r="O135" i="4"/>
  <c r="P135" i="4" s="1"/>
  <c r="O134" i="4"/>
  <c r="P134" i="4" s="1"/>
  <c r="O133" i="4"/>
  <c r="P133" i="4" s="1"/>
  <c r="O132" i="4"/>
  <c r="P132" i="4" s="1"/>
  <c r="O131" i="4"/>
  <c r="P131" i="4" s="1"/>
  <c r="O130" i="4"/>
  <c r="P130" i="4" s="1"/>
  <c r="O129" i="4"/>
  <c r="P129" i="4" s="1"/>
  <c r="O128" i="4"/>
  <c r="P128" i="4" s="1"/>
  <c r="O127" i="4"/>
  <c r="P127" i="4" s="1"/>
  <c r="O126" i="4"/>
  <c r="P126" i="4" s="1"/>
  <c r="O125" i="4"/>
  <c r="P125" i="4" s="1"/>
  <c r="O124" i="4"/>
  <c r="P124" i="4" s="1"/>
  <c r="O123" i="4"/>
  <c r="P123" i="4" s="1"/>
  <c r="O122" i="4"/>
  <c r="P122" i="4" s="1"/>
  <c r="O121" i="4"/>
  <c r="P121" i="4" s="1"/>
  <c r="O120" i="4"/>
  <c r="P120" i="4" s="1"/>
  <c r="O119" i="4"/>
  <c r="P119" i="4" s="1"/>
  <c r="O118" i="4"/>
  <c r="P118" i="4" s="1"/>
  <c r="O117" i="4"/>
  <c r="P117" i="4" s="1"/>
  <c r="O116" i="4"/>
  <c r="P116" i="4" s="1"/>
  <c r="O115" i="4"/>
  <c r="P115" i="4" s="1"/>
  <c r="O114" i="4"/>
  <c r="P114" i="4" s="1"/>
  <c r="O113" i="4"/>
  <c r="P113" i="4" s="1"/>
  <c r="O112" i="4"/>
  <c r="P112" i="4" s="1"/>
  <c r="O111" i="4"/>
  <c r="P111" i="4" s="1"/>
  <c r="O110" i="4"/>
  <c r="P110" i="4" s="1"/>
  <c r="O109" i="4"/>
  <c r="P109" i="4" s="1"/>
  <c r="O108" i="4"/>
  <c r="P108" i="4" s="1"/>
  <c r="O107" i="4"/>
  <c r="P107" i="4" s="1"/>
  <c r="O106" i="4"/>
  <c r="P106" i="4" s="1"/>
  <c r="O105" i="4"/>
  <c r="P105" i="4" s="1"/>
  <c r="O104" i="4"/>
  <c r="P104" i="4" s="1"/>
  <c r="O103" i="4"/>
  <c r="P103" i="4" s="1"/>
  <c r="O102" i="4"/>
  <c r="P102" i="4" s="1"/>
  <c r="O101" i="4"/>
  <c r="P101" i="4" s="1"/>
  <c r="O100" i="4"/>
  <c r="P100" i="4" s="1"/>
  <c r="O99" i="4"/>
  <c r="P99" i="4" s="1"/>
  <c r="O98" i="4"/>
  <c r="P98" i="4" s="1"/>
  <c r="O97" i="4"/>
  <c r="P97" i="4" s="1"/>
  <c r="O96" i="4"/>
  <c r="P96" i="4" s="1"/>
  <c r="O95" i="4"/>
  <c r="P95" i="4" s="1"/>
  <c r="O94" i="4"/>
  <c r="P94" i="4" s="1"/>
  <c r="O93" i="4"/>
  <c r="P93" i="4" s="1"/>
  <c r="O92" i="4"/>
  <c r="P92" i="4" s="1"/>
  <c r="O91" i="4"/>
  <c r="P91" i="4" s="1"/>
  <c r="O90" i="4"/>
  <c r="P90" i="4" s="1"/>
  <c r="O89" i="4"/>
  <c r="P89" i="4" s="1"/>
  <c r="O88" i="4"/>
  <c r="P88" i="4" s="1"/>
  <c r="O87" i="4"/>
  <c r="P87" i="4" s="1"/>
  <c r="O86" i="4"/>
  <c r="P86" i="4" s="1"/>
  <c r="O85" i="4"/>
  <c r="P85" i="4" s="1"/>
  <c r="O84" i="4"/>
  <c r="P84" i="4" s="1"/>
  <c r="O83" i="4"/>
  <c r="P83" i="4" s="1"/>
  <c r="O82" i="4"/>
  <c r="P82" i="4" s="1"/>
  <c r="O81" i="4"/>
  <c r="P81" i="4" s="1"/>
  <c r="O80" i="4"/>
  <c r="P80" i="4" s="1"/>
  <c r="O79" i="4"/>
  <c r="P79" i="4" s="1"/>
  <c r="O78" i="4"/>
  <c r="P78" i="4" s="1"/>
  <c r="O77" i="4"/>
  <c r="P77" i="4" s="1"/>
  <c r="O76" i="4"/>
  <c r="P76" i="4" s="1"/>
  <c r="O75" i="4"/>
  <c r="P75" i="4" s="1"/>
  <c r="O74" i="4"/>
  <c r="P74" i="4" s="1"/>
  <c r="O73" i="4"/>
  <c r="P73" i="4" s="1"/>
  <c r="O72" i="4"/>
  <c r="P72" i="4" s="1"/>
  <c r="O71" i="4"/>
  <c r="P71" i="4" s="1"/>
  <c r="O70" i="4"/>
  <c r="P70" i="4" s="1"/>
  <c r="O69" i="4"/>
  <c r="P69" i="4" s="1"/>
  <c r="O68" i="4"/>
  <c r="P68" i="4" s="1"/>
  <c r="O67" i="4"/>
  <c r="P67" i="4" s="1"/>
  <c r="O66" i="4"/>
  <c r="P66" i="4" s="1"/>
  <c r="O65" i="4"/>
  <c r="P65" i="4" s="1"/>
  <c r="O64" i="4"/>
  <c r="P64" i="4" s="1"/>
  <c r="O63" i="4"/>
  <c r="P63" i="4" s="1"/>
  <c r="O62" i="4"/>
  <c r="P62" i="4" s="1"/>
  <c r="O61" i="4"/>
  <c r="P61" i="4" s="1"/>
  <c r="O60" i="4"/>
  <c r="P60" i="4" s="1"/>
  <c r="O59" i="4"/>
  <c r="P59" i="4" s="1"/>
  <c r="O58" i="4"/>
  <c r="P58" i="4" s="1"/>
  <c r="O57" i="4"/>
  <c r="P57" i="4" s="1"/>
  <c r="O56" i="4"/>
  <c r="P56" i="4" s="1"/>
  <c r="O55" i="4"/>
  <c r="P55" i="4" s="1"/>
  <c r="O54" i="4"/>
  <c r="P54" i="4" s="1"/>
  <c r="O53" i="4"/>
  <c r="P53" i="4" s="1"/>
  <c r="O52" i="4"/>
  <c r="P52" i="4" s="1"/>
  <c r="O51" i="4"/>
  <c r="P51" i="4" s="1"/>
  <c r="O50" i="4"/>
  <c r="P50" i="4" s="1"/>
  <c r="O49" i="4"/>
  <c r="P49" i="4" s="1"/>
  <c r="O48" i="4"/>
  <c r="P48" i="4" s="1"/>
  <c r="O47" i="4"/>
  <c r="P47" i="4" s="1"/>
  <c r="O46" i="4"/>
  <c r="P46" i="4" s="1"/>
  <c r="O45" i="4"/>
  <c r="P45" i="4" s="1"/>
  <c r="O44" i="4"/>
  <c r="P44" i="4" s="1"/>
  <c r="O43" i="4"/>
  <c r="P43" i="4" s="1"/>
  <c r="O42" i="4"/>
  <c r="P42" i="4" s="1"/>
  <c r="O41" i="4"/>
  <c r="P41" i="4" s="1"/>
  <c r="O40" i="4"/>
  <c r="P40" i="4" s="1"/>
  <c r="O39" i="4"/>
  <c r="P39" i="4" s="1"/>
  <c r="O38" i="4"/>
  <c r="P38" i="4" s="1"/>
  <c r="O37" i="4"/>
  <c r="P37" i="4" s="1"/>
  <c r="O36" i="4"/>
  <c r="P36" i="4" s="1"/>
  <c r="O35" i="4"/>
  <c r="P35" i="4" s="1"/>
  <c r="O34" i="4"/>
  <c r="P34" i="4" s="1"/>
  <c r="O33" i="4"/>
  <c r="P33" i="4" s="1"/>
  <c r="O32" i="4"/>
  <c r="P32" i="4" s="1"/>
  <c r="O31" i="4"/>
  <c r="P31" i="4" s="1"/>
  <c r="O30" i="4"/>
  <c r="P30" i="4" s="1"/>
  <c r="O29" i="4"/>
  <c r="P29" i="4" s="1"/>
  <c r="O28" i="4"/>
  <c r="P28" i="4" s="1"/>
  <c r="O27" i="4"/>
  <c r="P27" i="4" s="1"/>
  <c r="O26" i="4"/>
  <c r="P26" i="4" s="1"/>
  <c r="O25" i="4"/>
  <c r="P25" i="4" s="1"/>
  <c r="O24" i="4"/>
  <c r="P24" i="4" s="1"/>
  <c r="O23" i="4"/>
  <c r="P23" i="4" s="1"/>
  <c r="O22" i="4"/>
  <c r="P22" i="4" s="1"/>
  <c r="O21" i="4"/>
  <c r="P21" i="4" s="1"/>
  <c r="O20" i="4"/>
  <c r="P20" i="4" s="1"/>
  <c r="O19" i="4"/>
  <c r="P19" i="4" s="1"/>
  <c r="O18" i="4"/>
  <c r="P18" i="4" s="1"/>
  <c r="O17" i="4"/>
  <c r="P17" i="4" s="1"/>
  <c r="O16" i="4"/>
  <c r="P16" i="4" s="1"/>
  <c r="O15" i="4"/>
  <c r="P15" i="4" s="1"/>
  <c r="O14" i="4"/>
  <c r="P14" i="4" s="1"/>
  <c r="O13" i="4"/>
  <c r="P13" i="4" s="1"/>
  <c r="O12" i="4"/>
  <c r="P12" i="4" s="1"/>
  <c r="O11" i="4"/>
  <c r="P11" i="4" s="1"/>
  <c r="O10" i="4"/>
  <c r="P10" i="4" s="1"/>
  <c r="O9" i="4"/>
  <c r="P9" i="4" s="1"/>
  <c r="O8" i="4"/>
  <c r="P8" i="4" s="1"/>
  <c r="O7" i="4"/>
  <c r="P7" i="4" s="1"/>
  <c r="O6" i="4"/>
  <c r="P6" i="4" s="1"/>
  <c r="O5" i="4"/>
  <c r="P5" i="4" s="1"/>
  <c r="H139" i="4" l="1"/>
  <c r="H92" i="4"/>
  <c r="H17" i="4" l="1"/>
  <c r="H15" i="4"/>
  <c r="H340" i="4"/>
  <c r="H634" i="4" l="1"/>
  <c r="H633" i="4"/>
  <c r="H632" i="4"/>
  <c r="H631" i="4"/>
  <c r="H630" i="4"/>
  <c r="H629" i="4"/>
  <c r="H628" i="4"/>
  <c r="H627" i="4"/>
  <c r="H626" i="4"/>
  <c r="H625" i="4"/>
  <c r="H624" i="4"/>
  <c r="H623" i="4"/>
  <c r="H622" i="4"/>
  <c r="H621" i="4"/>
  <c r="H620" i="4"/>
  <c r="H619" i="4"/>
  <c r="H618" i="4"/>
  <c r="H617" i="4"/>
  <c r="H616" i="4"/>
  <c r="H615" i="4"/>
  <c r="H614" i="4"/>
  <c r="H613" i="4"/>
  <c r="H612" i="4"/>
  <c r="H611" i="4"/>
  <c r="H610" i="4"/>
  <c r="H609" i="4"/>
  <c r="H608" i="4"/>
  <c r="H607" i="4"/>
  <c r="H606" i="4"/>
  <c r="H605" i="4"/>
  <c r="H604" i="4"/>
  <c r="H603" i="4"/>
  <c r="H602" i="4"/>
  <c r="H601" i="4"/>
  <c r="H600" i="4"/>
  <c r="H599" i="4"/>
  <c r="H598" i="4"/>
  <c r="H597" i="4"/>
  <c r="H596" i="4"/>
  <c r="H595" i="4"/>
  <c r="H594" i="4"/>
  <c r="H593" i="4"/>
  <c r="H592" i="4"/>
  <c r="H591" i="4"/>
  <c r="H590" i="4"/>
  <c r="H589" i="4"/>
  <c r="H588" i="4"/>
  <c r="H587" i="4"/>
  <c r="H586" i="4"/>
  <c r="H585" i="4"/>
  <c r="H584" i="4"/>
  <c r="H583" i="4"/>
  <c r="H582" i="4"/>
  <c r="H581" i="4"/>
  <c r="H580" i="4"/>
  <c r="H579" i="4"/>
  <c r="H578" i="4"/>
  <c r="H577" i="4"/>
  <c r="H576" i="4"/>
  <c r="H575" i="4"/>
  <c r="H574" i="4"/>
  <c r="H573" i="4"/>
  <c r="H572" i="4"/>
  <c r="H571" i="4"/>
  <c r="H570" i="4"/>
  <c r="H569" i="4"/>
  <c r="H568" i="4"/>
  <c r="H567" i="4"/>
  <c r="H566" i="4"/>
  <c r="H565" i="4"/>
  <c r="H564" i="4"/>
  <c r="H563" i="4"/>
  <c r="H562" i="4"/>
  <c r="H561" i="4"/>
  <c r="H560" i="4"/>
  <c r="H559" i="4"/>
  <c r="H558" i="4"/>
  <c r="H557" i="4"/>
  <c r="H556" i="4"/>
  <c r="H555" i="4"/>
  <c r="H554" i="4"/>
  <c r="H553" i="4"/>
  <c r="H552" i="4"/>
  <c r="H551" i="4"/>
  <c r="H550" i="4"/>
  <c r="H549" i="4"/>
  <c r="H548" i="4"/>
  <c r="H547" i="4"/>
  <c r="H546" i="4"/>
  <c r="H545" i="4"/>
  <c r="H544" i="4"/>
  <c r="H543" i="4"/>
  <c r="H542" i="4"/>
  <c r="H541" i="4"/>
  <c r="H540" i="4"/>
  <c r="H539" i="4"/>
  <c r="H538" i="4"/>
  <c r="H537" i="4"/>
  <c r="H536" i="4"/>
  <c r="H535" i="4"/>
  <c r="H534" i="4"/>
  <c r="H533" i="4"/>
  <c r="H532" i="4"/>
  <c r="H531" i="4"/>
  <c r="H530" i="4"/>
  <c r="H529" i="4"/>
  <c r="H528" i="4"/>
  <c r="H527" i="4"/>
  <c r="H526" i="4"/>
  <c r="H525" i="4"/>
  <c r="H524" i="4"/>
  <c r="H523" i="4"/>
  <c r="H522" i="4"/>
  <c r="H521" i="4"/>
  <c r="H520" i="4"/>
  <c r="H519" i="4"/>
  <c r="H518" i="4"/>
  <c r="H517" i="4"/>
  <c r="H516" i="4"/>
  <c r="H515" i="4"/>
  <c r="H514" i="4"/>
  <c r="H513" i="4"/>
  <c r="H512" i="4"/>
  <c r="H511" i="4"/>
  <c r="H510" i="4"/>
  <c r="H509" i="4"/>
  <c r="H508" i="4"/>
  <c r="H507" i="4"/>
  <c r="H506" i="4"/>
  <c r="H505" i="4"/>
  <c r="H504" i="4"/>
  <c r="H503" i="4"/>
  <c r="H502" i="4"/>
  <c r="H501" i="4"/>
  <c r="H500" i="4"/>
  <c r="H499" i="4"/>
  <c r="H498" i="4"/>
  <c r="H497" i="4"/>
  <c r="H496" i="4"/>
  <c r="H495" i="4"/>
  <c r="H494" i="4"/>
  <c r="H493" i="4"/>
  <c r="H492" i="4"/>
  <c r="H491" i="4"/>
  <c r="H490" i="4"/>
  <c r="H489" i="4"/>
  <c r="H488" i="4"/>
  <c r="H487" i="4"/>
  <c r="H486" i="4"/>
  <c r="H485" i="4"/>
  <c r="H484" i="4"/>
  <c r="H483" i="4"/>
  <c r="H482" i="4"/>
  <c r="H481" i="4"/>
  <c r="H480" i="4"/>
  <c r="H479" i="4"/>
  <c r="H478" i="4"/>
  <c r="H477" i="4"/>
  <c r="H476" i="4"/>
  <c r="H475" i="4"/>
  <c r="H474" i="4"/>
  <c r="H473" i="4"/>
  <c r="H472" i="4"/>
  <c r="H471" i="4"/>
  <c r="H470" i="4"/>
  <c r="H469" i="4"/>
  <c r="H468" i="4"/>
  <c r="H467" i="4"/>
  <c r="H466" i="4"/>
  <c r="H465" i="4"/>
  <c r="H464" i="4"/>
  <c r="H463" i="4"/>
  <c r="H462" i="4"/>
  <c r="H461" i="4"/>
  <c r="H460" i="4"/>
  <c r="H459" i="4"/>
  <c r="H458" i="4"/>
  <c r="H457" i="4"/>
  <c r="H456" i="4"/>
  <c r="H455" i="4"/>
  <c r="H454" i="4"/>
  <c r="H453" i="4"/>
  <c r="H452" i="4"/>
  <c r="H451" i="4"/>
  <c r="H450" i="4"/>
  <c r="H449" i="4"/>
  <c r="H448" i="4"/>
  <c r="H447" i="4"/>
  <c r="H446" i="4"/>
  <c r="H445" i="4"/>
  <c r="H444" i="4"/>
  <c r="H443" i="4"/>
  <c r="H442" i="4"/>
  <c r="H441" i="4"/>
  <c r="H440" i="4"/>
  <c r="H439" i="4"/>
  <c r="H438" i="4"/>
  <c r="H437" i="4"/>
  <c r="H436" i="4"/>
  <c r="H435" i="4"/>
  <c r="H434" i="4"/>
  <c r="H433" i="4"/>
  <c r="H432" i="4"/>
  <c r="H431" i="4"/>
  <c r="H430" i="4"/>
  <c r="H429" i="4"/>
  <c r="H428" i="4"/>
  <c r="H427" i="4"/>
  <c r="H426" i="4"/>
  <c r="H425" i="4"/>
  <c r="H424" i="4"/>
  <c r="H423" i="4"/>
  <c r="H422" i="4"/>
  <c r="H421" i="4"/>
  <c r="H420" i="4"/>
  <c r="H419" i="4"/>
  <c r="H418" i="4"/>
  <c r="H417" i="4"/>
  <c r="H416" i="4"/>
  <c r="H415" i="4"/>
  <c r="H414" i="4"/>
  <c r="H413" i="4"/>
  <c r="H412" i="4"/>
  <c r="H411" i="4"/>
  <c r="H410" i="4"/>
  <c r="H409" i="4"/>
  <c r="H408" i="4"/>
  <c r="H407" i="4"/>
  <c r="H406" i="4"/>
  <c r="H405" i="4"/>
  <c r="H404" i="4"/>
  <c r="H403" i="4"/>
  <c r="H402" i="4"/>
  <c r="H401" i="4"/>
  <c r="H400" i="4"/>
  <c r="H399" i="4"/>
  <c r="H398" i="4"/>
  <c r="H397" i="4"/>
  <c r="H396" i="4"/>
  <c r="H395" i="4"/>
  <c r="H394" i="4"/>
  <c r="H393" i="4"/>
  <c r="H392" i="4"/>
  <c r="H391" i="4"/>
  <c r="H390" i="4"/>
  <c r="H389" i="4"/>
  <c r="H388" i="4"/>
  <c r="H387" i="4"/>
  <c r="H386" i="4"/>
  <c r="H385" i="4"/>
  <c r="H384" i="4"/>
  <c r="H383" i="4"/>
  <c r="H382" i="4"/>
  <c r="H381" i="4"/>
  <c r="H380" i="4"/>
  <c r="H379" i="4"/>
  <c r="H378" i="4"/>
  <c r="H377" i="4"/>
  <c r="H376" i="4"/>
  <c r="H375" i="4"/>
  <c r="H374" i="4"/>
  <c r="H373" i="4"/>
  <c r="H372" i="4"/>
  <c r="H371" i="4"/>
  <c r="H370" i="4"/>
  <c r="H369" i="4"/>
  <c r="H368" i="4"/>
  <c r="H367" i="4"/>
  <c r="H366" i="4"/>
  <c r="H365" i="4"/>
  <c r="H364" i="4"/>
  <c r="H363" i="4"/>
  <c r="H362" i="4"/>
  <c r="H361" i="4"/>
  <c r="H360" i="4"/>
  <c r="H359" i="4"/>
  <c r="H358" i="4"/>
  <c r="H357" i="4"/>
  <c r="H356" i="4"/>
  <c r="H355" i="4"/>
  <c r="H354" i="4"/>
  <c r="H353" i="4"/>
  <c r="H352" i="4"/>
  <c r="H351" i="4"/>
  <c r="H350" i="4"/>
  <c r="H349" i="4"/>
  <c r="H348" i="4"/>
  <c r="H347" i="4"/>
  <c r="H346" i="4"/>
  <c r="H345" i="4"/>
  <c r="H344" i="4"/>
  <c r="H343" i="4"/>
  <c r="H342" i="4"/>
  <c r="H341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2" i="4"/>
  <c r="H321" i="4"/>
  <c r="H320" i="4"/>
  <c r="H319" i="4"/>
  <c r="H318" i="4"/>
  <c r="H317" i="4"/>
  <c r="H316" i="4"/>
  <c r="H315" i="4"/>
  <c r="H314" i="4"/>
  <c r="H313" i="4"/>
  <c r="H312" i="4"/>
  <c r="H311" i="4"/>
  <c r="H310" i="4"/>
  <c r="H309" i="4"/>
  <c r="H308" i="4"/>
  <c r="H307" i="4"/>
  <c r="H306" i="4"/>
  <c r="H305" i="4"/>
  <c r="H304" i="4"/>
  <c r="H303" i="4"/>
  <c r="H302" i="4"/>
  <c r="H301" i="4"/>
  <c r="H300" i="4"/>
  <c r="H299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285" i="4"/>
  <c r="H284" i="4"/>
  <c r="H283" i="4"/>
  <c r="H282" i="4"/>
  <c r="H281" i="4"/>
  <c r="H280" i="4"/>
  <c r="H279" i="4"/>
  <c r="H278" i="4"/>
  <c r="H277" i="4"/>
  <c r="H276" i="4"/>
  <c r="H275" i="4"/>
  <c r="H274" i="4"/>
  <c r="H273" i="4"/>
  <c r="H272" i="4"/>
  <c r="H271" i="4"/>
  <c r="H270" i="4"/>
  <c r="H269" i="4"/>
  <c r="H268" i="4"/>
  <c r="H267" i="4"/>
  <c r="H266" i="4"/>
  <c r="H265" i="4"/>
  <c r="H264" i="4"/>
  <c r="H263" i="4"/>
  <c r="H262" i="4"/>
  <c r="H261" i="4"/>
  <c r="H260" i="4"/>
  <c r="H257" i="4"/>
  <c r="H256" i="4"/>
  <c r="H255" i="4"/>
  <c r="H254" i="4"/>
  <c r="H253" i="4"/>
  <c r="H252" i="4"/>
  <c r="H251" i="4"/>
  <c r="H250" i="4"/>
  <c r="H249" i="4"/>
  <c r="H248" i="4"/>
  <c r="H247" i="4"/>
  <c r="H246" i="4"/>
  <c r="H245" i="4"/>
  <c r="H244" i="4"/>
  <c r="H243" i="4"/>
  <c r="H242" i="4"/>
  <c r="H241" i="4"/>
  <c r="H240" i="4"/>
  <c r="H239" i="4"/>
  <c r="H238" i="4"/>
  <c r="H237" i="4"/>
  <c r="H236" i="4"/>
  <c r="H235" i="4"/>
  <c r="H234" i="4"/>
  <c r="H233" i="4"/>
  <c r="H232" i="4"/>
  <c r="H231" i="4"/>
  <c r="H230" i="4"/>
  <c r="H226" i="4"/>
  <c r="H225" i="4"/>
  <c r="H224" i="4"/>
  <c r="H223" i="4"/>
  <c r="H222" i="4"/>
  <c r="H221" i="4"/>
  <c r="H220" i="4"/>
  <c r="H219" i="4"/>
  <c r="H218" i="4"/>
  <c r="H217" i="4"/>
  <c r="H216" i="4"/>
  <c r="H215" i="4"/>
  <c r="H214" i="4"/>
  <c r="H213" i="4"/>
  <c r="H212" i="4"/>
  <c r="H211" i="4"/>
  <c r="H210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H186" i="4"/>
  <c r="H185" i="4"/>
  <c r="H258" i="4"/>
  <c r="H184" i="4"/>
  <c r="H183" i="4"/>
  <c r="H259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8" i="4"/>
  <c r="H137" i="4"/>
  <c r="H136" i="4"/>
  <c r="H135" i="4"/>
  <c r="H134" i="4"/>
  <c r="H133" i="4"/>
  <c r="H132" i="4"/>
  <c r="H131" i="4"/>
  <c r="H227" i="4"/>
  <c r="H228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229" i="4"/>
  <c r="H103" i="4"/>
  <c r="H102" i="4"/>
  <c r="H101" i="4"/>
  <c r="H100" i="4"/>
  <c r="H99" i="4"/>
  <c r="H98" i="4"/>
  <c r="H97" i="4"/>
  <c r="H96" i="4"/>
  <c r="H95" i="4"/>
  <c r="H94" i="4"/>
  <c r="H93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6" i="4"/>
  <c r="H14" i="4"/>
  <c r="H13" i="4"/>
  <c r="H12" i="4"/>
  <c r="H11" i="4"/>
  <c r="H10" i="4"/>
  <c r="H9" i="4"/>
  <c r="H8" i="4"/>
  <c r="H7" i="4"/>
  <c r="H6" i="4"/>
  <c r="H5" i="4"/>
</calcChain>
</file>

<file path=xl/sharedStrings.xml><?xml version="1.0" encoding="utf-8"?>
<sst xmlns="http://schemas.openxmlformats.org/spreadsheetml/2006/main" count="11865" uniqueCount="2244">
  <si>
    <t>FAMIGLIA</t>
  </si>
  <si>
    <t>GRUPPO</t>
  </si>
  <si>
    <t>BARCODE</t>
  </si>
  <si>
    <t>FORMATO</t>
  </si>
  <si>
    <t>CODICE ARTICOLO</t>
  </si>
  <si>
    <t>HAIRCARE</t>
  </si>
  <si>
    <t>50 ml</t>
  </si>
  <si>
    <t>250 ml</t>
  </si>
  <si>
    <t>1000 ml</t>
  </si>
  <si>
    <t>018084811078</t>
  </si>
  <si>
    <t>A1K5010000</t>
  </si>
  <si>
    <t>Brilliant Shampoo</t>
  </si>
  <si>
    <t>018084811054</t>
  </si>
  <si>
    <t>A1K2010000</t>
  </si>
  <si>
    <t>018084829226</t>
  </si>
  <si>
    <t>A2K5010000</t>
  </si>
  <si>
    <t>Pure Abundance Volumizing Shampoo</t>
  </si>
  <si>
    <t>018084829233</t>
  </si>
  <si>
    <t>A2K6010000</t>
  </si>
  <si>
    <t>Damage Remedy Shampoo</t>
  </si>
  <si>
    <t>Be Curly Shampoo</t>
  </si>
  <si>
    <t>018084844601</t>
  </si>
  <si>
    <t>A3GT010000</t>
  </si>
  <si>
    <t>018084844595</t>
  </si>
  <si>
    <t>A3GR010000</t>
  </si>
  <si>
    <t>018084813492</t>
  </si>
  <si>
    <t>A1TX010000</t>
  </si>
  <si>
    <t>A3YY010000</t>
  </si>
  <si>
    <t>Suncare Hair &amp; Body Cleanser</t>
  </si>
  <si>
    <t>200 ml</t>
  </si>
  <si>
    <t>500 ml</t>
  </si>
  <si>
    <t>HCARE - RETAIL CONDITIONER</t>
  </si>
  <si>
    <t>018084811092</t>
  </si>
  <si>
    <t>A1K7010000</t>
  </si>
  <si>
    <t>Brilliant Conditioner</t>
  </si>
  <si>
    <t>018084811108</t>
  </si>
  <si>
    <t>A1K8010000</t>
  </si>
  <si>
    <t>018084829202</t>
  </si>
  <si>
    <t>A2K4010000</t>
  </si>
  <si>
    <t>Pure Abundance Volumizing Clay Conditioner</t>
  </si>
  <si>
    <t>018084894958</t>
  </si>
  <si>
    <t>A8PH010000</t>
  </si>
  <si>
    <t>Damage Remedy Conditioner</t>
  </si>
  <si>
    <t>Be Curly Conditioner</t>
  </si>
  <si>
    <t>40 ml</t>
  </si>
  <si>
    <t>018084844625</t>
  </si>
  <si>
    <t>A3GW010000</t>
  </si>
  <si>
    <t>018084844632</t>
  </si>
  <si>
    <t>A3GX010000</t>
  </si>
  <si>
    <t>018084436042</t>
  </si>
  <si>
    <t>A139010000</t>
  </si>
  <si>
    <t>Invati Conditioner</t>
  </si>
  <si>
    <t>HCARE - RETAIL HAIR TREATMENT</t>
  </si>
  <si>
    <t>Damage Remedy Intensive Restructuring Treatment</t>
  </si>
  <si>
    <t>125 ml</t>
  </si>
  <si>
    <t>100 ml</t>
  </si>
  <si>
    <t>018084851944</t>
  </si>
  <si>
    <t>A3XF010000</t>
  </si>
  <si>
    <t>018084851432</t>
  </si>
  <si>
    <t>A3WF010000</t>
  </si>
  <si>
    <t>Suncare Hair Treatment Masque</t>
  </si>
  <si>
    <t>018084862520</t>
  </si>
  <si>
    <t>A4MT010000</t>
  </si>
  <si>
    <t>Suncare Protective Hair Veil</t>
  </si>
  <si>
    <t xml:space="preserve">Damage Remedy Daily Repair </t>
  </si>
  <si>
    <t>Invati Scalp Revitalizer</t>
  </si>
  <si>
    <t>150 ml</t>
  </si>
  <si>
    <t>HCARE - BACKBAR SHAMPOO*</t>
  </si>
  <si>
    <t>018084891872</t>
  </si>
  <si>
    <t>A1TM500000</t>
  </si>
  <si>
    <t>HCARE - BACKBAR HAIR TREATMENT*</t>
  </si>
  <si>
    <t>30 ml</t>
  </si>
  <si>
    <t>018084850930</t>
  </si>
  <si>
    <t>A3TL010000</t>
  </si>
  <si>
    <t>Aveda Men Pure-Formance Shampoo</t>
  </si>
  <si>
    <t>300 ml</t>
  </si>
  <si>
    <t>018084850985</t>
  </si>
  <si>
    <t>A3TP010000</t>
  </si>
  <si>
    <t>Aveda Men Pure-Formance Conditioner</t>
  </si>
  <si>
    <t>ACEY010000</t>
  </si>
  <si>
    <t>018084860519</t>
  </si>
  <si>
    <t>A3Y2010000</t>
  </si>
  <si>
    <t>Aveda Men Shave Cream</t>
  </si>
  <si>
    <t>018084850954</t>
  </si>
  <si>
    <t>A3TM500000</t>
  </si>
  <si>
    <t>018084851005</t>
  </si>
  <si>
    <t>A3TR500000</t>
  </si>
  <si>
    <t>STYLING</t>
  </si>
  <si>
    <t>STYLING - RETAIL</t>
  </si>
  <si>
    <t>018084803479</t>
  </si>
  <si>
    <t>A0RF010000</t>
  </si>
  <si>
    <t>Be Curly Curl Enhancer</t>
  </si>
  <si>
    <t>Be Curly Style Prep</t>
  </si>
  <si>
    <t>018084887417</t>
  </si>
  <si>
    <t>A7RX010000</t>
  </si>
  <si>
    <t>75 ml</t>
  </si>
  <si>
    <t>018084875896</t>
  </si>
  <si>
    <t>A6AL010000</t>
  </si>
  <si>
    <t>Light Elements Texturing Creme</t>
  </si>
  <si>
    <t>25 ml</t>
  </si>
  <si>
    <t>018084811146</t>
  </si>
  <si>
    <t>A1KA010000</t>
  </si>
  <si>
    <t>Brilliant Hair Spray</t>
  </si>
  <si>
    <t>018084811160</t>
  </si>
  <si>
    <t>A1KE010000</t>
  </si>
  <si>
    <t>Brilliant Damage Control</t>
  </si>
  <si>
    <t>018084811184</t>
  </si>
  <si>
    <t>A1KF010000</t>
  </si>
  <si>
    <t>Brilliant Humectant Pomade</t>
  </si>
  <si>
    <t>018084811238</t>
  </si>
  <si>
    <t>A1KG010000</t>
  </si>
  <si>
    <t>Brilliant Anti-humectant Pomade</t>
  </si>
  <si>
    <t>018084832899</t>
  </si>
  <si>
    <t>A2T7010000</t>
  </si>
  <si>
    <t>Pure Abundance Volumizing Hair Spray</t>
  </si>
  <si>
    <t>018084838747</t>
  </si>
  <si>
    <t>A33E010000</t>
  </si>
  <si>
    <t>Pure Abundance Hair Potion</t>
  </si>
  <si>
    <t>018084908174</t>
  </si>
  <si>
    <t>AAF3010000</t>
  </si>
  <si>
    <t>Pure Abundance Style Prep</t>
  </si>
  <si>
    <t>018084891650</t>
  </si>
  <si>
    <t>A8AL010000</t>
  </si>
  <si>
    <t>Volumizing Tonic</t>
  </si>
  <si>
    <t>018084865699</t>
  </si>
  <si>
    <t>A52W010000</t>
  </si>
  <si>
    <t>Flax Seed/Aloe Sculpturing Gel</t>
  </si>
  <si>
    <t>018084866238</t>
  </si>
  <si>
    <t>A54K010000</t>
  </si>
  <si>
    <t>Confixor Liquid Gel</t>
  </si>
  <si>
    <t>018084340295</t>
  </si>
  <si>
    <t>A0K6010000</t>
  </si>
  <si>
    <t>Phomollient Styling Foam</t>
  </si>
  <si>
    <t>018084836552</t>
  </si>
  <si>
    <t>A30F010000</t>
  </si>
  <si>
    <t>Air Control</t>
  </si>
  <si>
    <t>018084846933</t>
  </si>
  <si>
    <t>A3K4010000</t>
  </si>
  <si>
    <t>Control Force</t>
  </si>
  <si>
    <t>018084804223</t>
  </si>
  <si>
    <t>018084888254</t>
  </si>
  <si>
    <t>A7RX500000</t>
  </si>
  <si>
    <t>018084807606</t>
  </si>
  <si>
    <t>A15N010000</t>
  </si>
  <si>
    <t>018084863404</t>
  </si>
  <si>
    <t>A4RW500000</t>
  </si>
  <si>
    <t>018084866245</t>
  </si>
  <si>
    <t>A54K500000</t>
  </si>
  <si>
    <t>018084908303</t>
  </si>
  <si>
    <t>AAF3500000</t>
  </si>
  <si>
    <t>018084836569</t>
  </si>
  <si>
    <t>A30F500000</t>
  </si>
  <si>
    <t>018084846940</t>
  </si>
  <si>
    <t>A3K4500000</t>
  </si>
  <si>
    <t>FULL SPECTRUM</t>
  </si>
  <si>
    <t>FULL SP - PERMCOLOR SHADES ENL</t>
  </si>
  <si>
    <t>Color Viscosity</t>
  </si>
  <si>
    <t>FULL SP - PERMCOLOR ENLIGHTEN</t>
  </si>
  <si>
    <t>Enlightener</t>
  </si>
  <si>
    <t>Enlightener Cream Booster</t>
  </si>
  <si>
    <t>FULL SP - PERMCOLOR NATURAL SE</t>
  </si>
  <si>
    <t>FULL SP - CATALYST</t>
  </si>
  <si>
    <t>018084860021</t>
  </si>
  <si>
    <t>A29N010000</t>
  </si>
  <si>
    <t>5 Volume Color Catalyst</t>
  </si>
  <si>
    <t>887 ml</t>
  </si>
  <si>
    <t>018084868027</t>
  </si>
  <si>
    <t>A5AC010000</t>
  </si>
  <si>
    <t>10 Volume Color Catalyst</t>
  </si>
  <si>
    <t>018084868034</t>
  </si>
  <si>
    <t>A5AE010000</t>
  </si>
  <si>
    <t>20 Volume Color Catalyst</t>
  </si>
  <si>
    <t>018084868041</t>
  </si>
  <si>
    <t>A5AF010000</t>
  </si>
  <si>
    <t>30 Volume Color Catalyst</t>
  </si>
  <si>
    <t>018084868058</t>
  </si>
  <si>
    <t>A5AG010000</t>
  </si>
  <si>
    <t>40 Volume Color Catalyst</t>
  </si>
  <si>
    <t>018084904343</t>
  </si>
  <si>
    <t>A854010000</t>
  </si>
  <si>
    <t>Stain Remover</t>
  </si>
  <si>
    <t>018084885147</t>
  </si>
  <si>
    <t>A7HE010000</t>
  </si>
  <si>
    <t xml:space="preserve">Botanical Kinetics Purifying Gel Cleanser  </t>
  </si>
  <si>
    <t>018084884928</t>
  </si>
  <si>
    <t>A7GR010000</t>
  </si>
  <si>
    <t xml:space="preserve">Botanical Kinetics Purifying Creme Cleanser  </t>
  </si>
  <si>
    <t>018084848791</t>
  </si>
  <si>
    <t>A3N1010000</t>
  </si>
  <si>
    <t>Outer Peace Foaming Cleanser</t>
  </si>
  <si>
    <t>018084885048</t>
  </si>
  <si>
    <t>A7H4010000</t>
  </si>
  <si>
    <t xml:space="preserve">Botanical Kinetics Toning Mist </t>
  </si>
  <si>
    <t xml:space="preserve">Botanical Kinetics Skin Firming/Toning Agent  </t>
  </si>
  <si>
    <t>018084885086</t>
  </si>
  <si>
    <t>A7H7010000</t>
  </si>
  <si>
    <t xml:space="preserve">Botanical Kinetics Exfoliant </t>
  </si>
  <si>
    <t>018084885000</t>
  </si>
  <si>
    <t>A7H1010000</t>
  </si>
  <si>
    <t xml:space="preserve">Botanical Kinetics Hydrating Lotion </t>
  </si>
  <si>
    <t>15 ml</t>
  </si>
  <si>
    <t>SKCARE - BACKBAR PROFESS BASIC*</t>
  </si>
  <si>
    <t>018084885017</t>
  </si>
  <si>
    <t>A7H2010000</t>
  </si>
  <si>
    <t>BDCARE - RETAIL BODYCARE</t>
  </si>
  <si>
    <t>018084814031</t>
  </si>
  <si>
    <t>A1XG010000</t>
  </si>
  <si>
    <t>Rosemary Mint Hand &amp; Body Wash</t>
  </si>
  <si>
    <t>Rosemary Mint Body Lotion</t>
  </si>
  <si>
    <t>018084814017</t>
  </si>
  <si>
    <t>A1XC010000</t>
  </si>
  <si>
    <t>018084835661</t>
  </si>
  <si>
    <t>A2XA010000</t>
  </si>
  <si>
    <t>018084814000</t>
  </si>
  <si>
    <t>A1XA010000</t>
  </si>
  <si>
    <t>Rosemary Mint Bath Bar</t>
  </si>
  <si>
    <t>018084835678</t>
  </si>
  <si>
    <t>A2XC010000</t>
  </si>
  <si>
    <t>018084119921</t>
  </si>
  <si>
    <t>A11F010000</t>
  </si>
  <si>
    <t>Hand Relief</t>
  </si>
  <si>
    <t>018084877609</t>
  </si>
  <si>
    <t>A6HL010000</t>
  </si>
  <si>
    <t>018084119938</t>
  </si>
  <si>
    <t>A11G010000</t>
  </si>
  <si>
    <t>Foot Relief</t>
  </si>
  <si>
    <t>018084877616</t>
  </si>
  <si>
    <t>A6HM010000</t>
  </si>
  <si>
    <t>018084905753</t>
  </si>
  <si>
    <t>AA51010000</t>
  </si>
  <si>
    <t>Stress-Fix Body Lotion</t>
  </si>
  <si>
    <t>018084908228</t>
  </si>
  <si>
    <t>AAF7010000</t>
  </si>
  <si>
    <t>Stress-Fix Soaking Salt</t>
  </si>
  <si>
    <t>454 gr</t>
  </si>
  <si>
    <t>018084908235</t>
  </si>
  <si>
    <t>AAF8010000</t>
  </si>
  <si>
    <t>Stress-Fix Concentrate (stress relieving aroma)</t>
  </si>
  <si>
    <t>7 ml</t>
  </si>
  <si>
    <t>018084820674</t>
  </si>
  <si>
    <t>A0TK010000</t>
  </si>
  <si>
    <t>Beautifying Composition</t>
  </si>
  <si>
    <t xml:space="preserve">Lip Saver SPF 15      </t>
  </si>
  <si>
    <t>018084814871</t>
  </si>
  <si>
    <t>A110510000</t>
  </si>
  <si>
    <t>018084814888</t>
  </si>
  <si>
    <t>A10Y510000</t>
  </si>
  <si>
    <t>018084908211</t>
  </si>
  <si>
    <t>AAF6500000</t>
  </si>
  <si>
    <t xml:space="preserve">MAKEUP </t>
  </si>
  <si>
    <t>MU- URUKU BRONZER</t>
  </si>
  <si>
    <t>018084849866</t>
  </si>
  <si>
    <t>A3PL010000</t>
  </si>
  <si>
    <t>Face Bronzer Amazonia n.104</t>
  </si>
  <si>
    <t>018084849873</t>
  </si>
  <si>
    <t>A3PL020000</t>
  </si>
  <si>
    <t>Face Bronzer Brazilian Sun n.106</t>
  </si>
  <si>
    <t>MU - FOUNDATION</t>
  </si>
  <si>
    <t>018084876671</t>
  </si>
  <si>
    <t>A6E9010000</t>
  </si>
  <si>
    <t>Dual Foundation Cream n. 1</t>
  </si>
  <si>
    <t>018084876688</t>
  </si>
  <si>
    <t>A6E9020000</t>
  </si>
  <si>
    <t>Dual Foundation Aster n. 2</t>
  </si>
  <si>
    <t>018084876695</t>
  </si>
  <si>
    <t>A6E9030000</t>
  </si>
  <si>
    <t>Dual Foundation Linen n. 3</t>
  </si>
  <si>
    <t>018084876701</t>
  </si>
  <si>
    <t>A6E9040000</t>
  </si>
  <si>
    <t>Dual Foundation Honey n. 4</t>
  </si>
  <si>
    <t>018084876718</t>
  </si>
  <si>
    <t>A6E9050000</t>
  </si>
  <si>
    <t>Dual Foundation Twig n. 5</t>
  </si>
  <si>
    <t>018084876725</t>
  </si>
  <si>
    <t>A6E9060000</t>
  </si>
  <si>
    <t>Dual Foundation Elm n. 6</t>
  </si>
  <si>
    <t>018084880913</t>
  </si>
  <si>
    <t>A6E9100000</t>
  </si>
  <si>
    <t>Dual Foundation Almond n. 7</t>
  </si>
  <si>
    <t>018084896105</t>
  </si>
  <si>
    <t>A6E9080000</t>
  </si>
  <si>
    <t>Dual Foundation Ginger n. 8</t>
  </si>
  <si>
    <t>MU - INNER LIGHT</t>
  </si>
  <si>
    <t>018084863657</t>
  </si>
  <si>
    <t>A4TN010000</t>
  </si>
  <si>
    <t>Concealer Birch n. 1</t>
  </si>
  <si>
    <t>018084863664</t>
  </si>
  <si>
    <t>A4TN020000</t>
  </si>
  <si>
    <t>Concealer Balsa n. 2</t>
  </si>
  <si>
    <t>018084863671</t>
  </si>
  <si>
    <t>A4TN030000</t>
  </si>
  <si>
    <t>Concealer Hazelnut n. 3</t>
  </si>
  <si>
    <t>018084863688</t>
  </si>
  <si>
    <t>A4TN040000</t>
  </si>
  <si>
    <t>Concealer Bamboo n. 4</t>
  </si>
  <si>
    <t>018084863695</t>
  </si>
  <si>
    <t>A4TN050000</t>
  </si>
  <si>
    <t>Concealer Pecan n. 5</t>
  </si>
  <si>
    <t>018084899519</t>
  </si>
  <si>
    <t>A4TN080000</t>
  </si>
  <si>
    <t>Concealer Nutmeg 06</t>
  </si>
  <si>
    <t>018084828403</t>
  </si>
  <si>
    <t>A2HM020000</t>
  </si>
  <si>
    <t>Pressed Powder Honey n. 2</t>
  </si>
  <si>
    <t>018084828410</t>
  </si>
  <si>
    <t>A2HM030000</t>
  </si>
  <si>
    <t>Pressed Powder Teak n. 3</t>
  </si>
  <si>
    <t>018084828427</t>
  </si>
  <si>
    <t>A2HN010000</t>
  </si>
  <si>
    <t>Loose Powder Translucent n. 1</t>
  </si>
  <si>
    <t>MU - EYE COLOR</t>
  </si>
  <si>
    <t>018084804728</t>
  </si>
  <si>
    <t>A0Y0010000</t>
  </si>
  <si>
    <t>Eye Color Single Moon n.930</t>
  </si>
  <si>
    <t>018084804759</t>
  </si>
  <si>
    <t>A0Y0040000</t>
  </si>
  <si>
    <t>Eye Color Single Azalea n.933</t>
  </si>
  <si>
    <t>018084831298</t>
  </si>
  <si>
    <t>A0Y0100000</t>
  </si>
  <si>
    <t>Eye Color Single Opal n.939</t>
  </si>
  <si>
    <t>018084831304</t>
  </si>
  <si>
    <t>A0Y0110000</t>
  </si>
  <si>
    <t>Eye Color Single Spark n.959</t>
  </si>
  <si>
    <t>018084831328</t>
  </si>
  <si>
    <t>A0Y0130000</t>
  </si>
  <si>
    <t>Eye Color Single Illumination n.942</t>
  </si>
  <si>
    <t>018084831359</t>
  </si>
  <si>
    <t>A0Y0160000</t>
  </si>
  <si>
    <t>Eye Color Single Aurora n.945</t>
  </si>
  <si>
    <t>018084831366</t>
  </si>
  <si>
    <t>A0Y0170000</t>
  </si>
  <si>
    <t>Eye Color Single Aura n.965</t>
  </si>
  <si>
    <t>018084876015</t>
  </si>
  <si>
    <t>A6AR010000</t>
  </si>
  <si>
    <t>Eye Color Trio Gobi Sands n.970</t>
  </si>
  <si>
    <t>018084876022</t>
  </si>
  <si>
    <t>A6AR020000</t>
  </si>
  <si>
    <t>Eye Color Trio Golden Jasper n.971</t>
  </si>
  <si>
    <t>018084876039</t>
  </si>
  <si>
    <t>A6AR030000</t>
  </si>
  <si>
    <t>Eye Color Trio Copper Haze n.972</t>
  </si>
  <si>
    <t>018084876046</t>
  </si>
  <si>
    <t>A6AR040000</t>
  </si>
  <si>
    <t>Eye Color Trio Sweet Grass n.975</t>
  </si>
  <si>
    <t>018084876053</t>
  </si>
  <si>
    <t>A6AR050000</t>
  </si>
  <si>
    <t>Eye Color Trio Black Tulip n.977</t>
  </si>
  <si>
    <t>018084876060</t>
  </si>
  <si>
    <t>A6AR060000</t>
  </si>
  <si>
    <t>Eye Color Trio Aqua Pearl n.974</t>
  </si>
  <si>
    <t>018084876084</t>
  </si>
  <si>
    <t>A6AR080000</t>
  </si>
  <si>
    <t>Eye Color Trio Azure Rain n.998</t>
  </si>
  <si>
    <t>018084876077</t>
  </si>
  <si>
    <t>A6AR070000</t>
  </si>
  <si>
    <t>Eye Color Trio Violet Bloom n.997</t>
  </si>
  <si>
    <t>018084876091</t>
  </si>
  <si>
    <t>A6AR090000</t>
  </si>
  <si>
    <t>Eye Color Trio Earth Rose n.994</t>
  </si>
  <si>
    <t>018084876107</t>
  </si>
  <si>
    <t>A6AR100000</t>
  </si>
  <si>
    <t>Eye Color Trio Plum Mist n.990</t>
  </si>
  <si>
    <t>018084876121</t>
  </si>
  <si>
    <t>A6AR120000</t>
  </si>
  <si>
    <t>Eye Color Trio Twilight n.991</t>
  </si>
  <si>
    <t>MU - MASCARA</t>
  </si>
  <si>
    <t>018084803981</t>
  </si>
  <si>
    <t>A0TM010000</t>
  </si>
  <si>
    <t>Mosscara Black Forest</t>
  </si>
  <si>
    <t>018084803998</t>
  </si>
  <si>
    <t>A0TM020000</t>
  </si>
  <si>
    <t>Mosscara Earth Brown</t>
  </si>
  <si>
    <t>MU - EYELINER</t>
  </si>
  <si>
    <t>018084867952</t>
  </si>
  <si>
    <t>A5AA010000</t>
  </si>
  <si>
    <t>Eye Liner Sepia n.910</t>
  </si>
  <si>
    <t>018084867983</t>
  </si>
  <si>
    <t>A5AA040000</t>
  </si>
  <si>
    <t>Eye Liner Cacao n.914</t>
  </si>
  <si>
    <t>018084867990</t>
  </si>
  <si>
    <t>A5AA050000</t>
  </si>
  <si>
    <t>Eye Liner Black Orchid n.920</t>
  </si>
  <si>
    <t>MU - FACE ACCENT</t>
  </si>
  <si>
    <t>018084875131</t>
  </si>
  <si>
    <t>A682010000</t>
  </si>
  <si>
    <t>Face Accent Bronze Glow n.165</t>
  </si>
  <si>
    <t>8,5 gr</t>
  </si>
  <si>
    <t>018084875148</t>
  </si>
  <si>
    <t>A682020000</t>
  </si>
  <si>
    <t>Face Accent Peach Lights n.160</t>
  </si>
  <si>
    <t>018084875155</t>
  </si>
  <si>
    <t>A682030000</t>
  </si>
  <si>
    <t>Face Accent Tesserae n.175</t>
  </si>
  <si>
    <t>018084875162</t>
  </si>
  <si>
    <t>A682040000</t>
  </si>
  <si>
    <t>Face Accent Plum Touch n.170</t>
  </si>
  <si>
    <t>018084875179</t>
  </si>
  <si>
    <t>A682050000</t>
  </si>
  <si>
    <t>Face Accent Rose Blossom n.185</t>
  </si>
  <si>
    <t>018084875186</t>
  </si>
  <si>
    <t>A682060000</t>
  </si>
  <si>
    <t>Face Accent Apricot Whisper n.181</t>
  </si>
  <si>
    <t>LIFESTYLE - CHAKRA</t>
  </si>
  <si>
    <t>Chakra Balancing Body Mist 1</t>
  </si>
  <si>
    <t>Chakra Balancing Body Mist 2</t>
  </si>
  <si>
    <t>Chakra Balancing Body Mist 3</t>
  </si>
  <si>
    <t>Chakra Balancing Body Mist 4</t>
  </si>
  <si>
    <t>Chakra Balancing Body Mist 5</t>
  </si>
  <si>
    <t>Chakra Balancing Body Mist 7</t>
  </si>
  <si>
    <t>ACCESSORIES</t>
  </si>
  <si>
    <t>018084507216</t>
  </si>
  <si>
    <t>A09A700000</t>
  </si>
  <si>
    <t>018084875506</t>
  </si>
  <si>
    <t>A696010000</t>
  </si>
  <si>
    <t>Set di 3 pennelli Special Effect  (n.5 sfuma matita, n.6 contorno occhi, n.8 fondotinta)</t>
  </si>
  <si>
    <t>018084875490</t>
  </si>
  <si>
    <t>A695010000</t>
  </si>
  <si>
    <t>Set di 3 pennelli Daily Effect (n.2 ombretto, n.7 ciglia e sopracciglia, n.9 fard)</t>
  </si>
  <si>
    <t>Temperamatite</t>
  </si>
  <si>
    <t>018084502358</t>
  </si>
  <si>
    <t>A0A7700001</t>
  </si>
  <si>
    <t>Pennello per maschere</t>
  </si>
  <si>
    <t>018084511503</t>
  </si>
  <si>
    <t>A098700001</t>
  </si>
  <si>
    <t>Mantelline nere con logo Aveda</t>
  </si>
  <si>
    <t xml:space="preserve">Pompa da litro </t>
  </si>
  <si>
    <t>HAIRCARE -                RETAIL SHAMPOO</t>
  </si>
  <si>
    <t>FULL SP - PERMCOLOR                                      PURE TONES</t>
  </si>
  <si>
    <t>018084914618</t>
  </si>
  <si>
    <t>AARW010000</t>
  </si>
  <si>
    <t>018084910993</t>
  </si>
  <si>
    <t>Be Curly Enhancing Hair Spray</t>
  </si>
  <si>
    <t>Control Paste</t>
  </si>
  <si>
    <t>Aveda Men After Shave Cream</t>
  </si>
  <si>
    <t>A7XW010000</t>
  </si>
  <si>
    <t>018084915646</t>
  </si>
  <si>
    <t>018084888308</t>
  </si>
  <si>
    <t>018084851036</t>
  </si>
  <si>
    <t>A3TX010000</t>
  </si>
  <si>
    <t>Aveda Men Pure-Formance Grooming Clay</t>
  </si>
  <si>
    <t>A3TX500000</t>
  </si>
  <si>
    <t>018084851289</t>
  </si>
  <si>
    <t>AA80120000</t>
  </si>
  <si>
    <t>AA80100000</t>
  </si>
  <si>
    <t>AA80090000</t>
  </si>
  <si>
    <t>AA80070000</t>
  </si>
  <si>
    <t>AA80060000</t>
  </si>
  <si>
    <t>AA80050000</t>
  </si>
  <si>
    <t>AA80040000</t>
  </si>
  <si>
    <t>AA80020000</t>
  </si>
  <si>
    <t>FULL SP - DEEP
NAT SER</t>
  </si>
  <si>
    <t>AA7Y010000</t>
  </si>
  <si>
    <t>AA7Y020000</t>
  </si>
  <si>
    <t>AA7Y030000</t>
  </si>
  <si>
    <t>AA7Y040000</t>
  </si>
  <si>
    <t>AA7Y050000</t>
  </si>
  <si>
    <t>AA7Y060000</t>
  </si>
  <si>
    <t>AA7Y070000</t>
  </si>
  <si>
    <t>AA7Y080000</t>
  </si>
  <si>
    <t>AA7Y090000</t>
  </si>
  <si>
    <t>AA7Y100000</t>
  </si>
  <si>
    <t>AA7Y110000</t>
  </si>
  <si>
    <t>AA7Y120000</t>
  </si>
  <si>
    <t>AA7Y150000</t>
  </si>
  <si>
    <t>AA7Y160000</t>
  </si>
  <si>
    <t>FULL SP - DEEP
PURE TONES</t>
  </si>
  <si>
    <t>AA80080000</t>
  </si>
  <si>
    <t>018084906682</t>
  </si>
  <si>
    <t>018084906705</t>
  </si>
  <si>
    <t>018084906712</t>
  </si>
  <si>
    <t>018084906729</t>
  </si>
  <si>
    <t>018084906736</t>
  </si>
  <si>
    <t>018084906743</t>
  </si>
  <si>
    <t>018084906750</t>
  </si>
  <si>
    <t>018084906767</t>
  </si>
  <si>
    <t>018084906781</t>
  </si>
  <si>
    <t>018084906514</t>
  </si>
  <si>
    <t>018084906521</t>
  </si>
  <si>
    <t>018084906538</t>
  </si>
  <si>
    <t>018084906545</t>
  </si>
  <si>
    <t>018084906552</t>
  </si>
  <si>
    <t>018084906569</t>
  </si>
  <si>
    <t>018084906576</t>
  </si>
  <si>
    <t>018084906583</t>
  </si>
  <si>
    <t>018084906590</t>
  </si>
  <si>
    <t>018084906606</t>
  </si>
  <si>
    <t>018084906613</t>
  </si>
  <si>
    <t>018084906620</t>
  </si>
  <si>
    <t>018084906651</t>
  </si>
  <si>
    <t>018084906668</t>
  </si>
  <si>
    <t>018084926925</t>
  </si>
  <si>
    <t>A3TW010000</t>
  </si>
  <si>
    <t>A3TY010000</t>
  </si>
  <si>
    <t>A46M010000</t>
  </si>
  <si>
    <t>A3W0010000</t>
  </si>
  <si>
    <t>Aveda Men Pure-Formance Grooming Cream</t>
  </si>
  <si>
    <t>Aveda Men Pure-Formance Liquid Pomade</t>
  </si>
  <si>
    <t>Aveda Men Pure-Formance Firm Hold Gel</t>
  </si>
  <si>
    <t>Aveda Men Pure-Formance Pomade</t>
  </si>
  <si>
    <t>200ml</t>
  </si>
  <si>
    <t>150ml</t>
  </si>
  <si>
    <t>018084851029</t>
  </si>
  <si>
    <t>018084851043</t>
  </si>
  <si>
    <t>018084851050</t>
  </si>
  <si>
    <t>018084857489</t>
  </si>
  <si>
    <t>A3TW500000</t>
  </si>
  <si>
    <t>A46M500000</t>
  </si>
  <si>
    <t>018084860922</t>
  </si>
  <si>
    <t>AF2P010000</t>
  </si>
  <si>
    <t>AF2R010000</t>
  </si>
  <si>
    <t>018084927885</t>
  </si>
  <si>
    <t>018084927892</t>
  </si>
  <si>
    <t>AF2T010000</t>
  </si>
  <si>
    <t>AF2W010000</t>
  </si>
  <si>
    <t>018084927915</t>
  </si>
  <si>
    <t>018084927922</t>
  </si>
  <si>
    <t>AF2Y010000</t>
  </si>
  <si>
    <t>AF60010000</t>
  </si>
  <si>
    <t>AF2X010000</t>
  </si>
  <si>
    <t>018084927960</t>
  </si>
  <si>
    <t>018084928950</t>
  </si>
  <si>
    <t>018084927946</t>
  </si>
  <si>
    <t>AF4M010000</t>
  </si>
  <si>
    <t>018084928479</t>
  </si>
  <si>
    <t>AEC8010000</t>
  </si>
  <si>
    <t>Dry Remedy Daily Moisturizing Oil</t>
  </si>
  <si>
    <t>018084922637</t>
  </si>
  <si>
    <t>Brilliant Shampoo Litro</t>
  </si>
  <si>
    <t>Pure Abundance Volumizing Shampoo Litro</t>
  </si>
  <si>
    <t>Damage Remedy Shampoo Litro</t>
  </si>
  <si>
    <t>Be Curly Shampoo Litro</t>
  </si>
  <si>
    <t>Blue Malva Shampoo Litro</t>
  </si>
  <si>
    <t>Brilliant Conditioner Litro</t>
  </si>
  <si>
    <t>Pure Abundance Volumizing Clay Conditioner Litro</t>
  </si>
  <si>
    <t>Damage Remedy Conditioner Litro</t>
  </si>
  <si>
    <t>Be Curly Conditioner Litro</t>
  </si>
  <si>
    <t>Invati Conditioner Travel Size</t>
  </si>
  <si>
    <t>Invati Conditioner Litro</t>
  </si>
  <si>
    <t>Damage Remedy Intensive Restructuring Treatment  Mezzo Litro</t>
  </si>
  <si>
    <t>Invati Scalp Revitalizer Travel Size</t>
  </si>
  <si>
    <t>Hair Detoxifier Litro BB</t>
  </si>
  <si>
    <t>Invati Conditioner  Litro BB</t>
  </si>
  <si>
    <t>Aveda Men Pure-Formance Shampoo Litro</t>
  </si>
  <si>
    <t>Aveda Men Pure-Formance Shampoo Litro BB</t>
  </si>
  <si>
    <t>Aveda Men Pure-Formance Grooming Clay BB</t>
  </si>
  <si>
    <t>Aveda Men Pure-Formance Conditioner Litro BB</t>
  </si>
  <si>
    <t>Aveda Men Pure-Formance Grooming Cream BB</t>
  </si>
  <si>
    <t>Aveda Men Pure-Formance Firm Hold Gel BB</t>
  </si>
  <si>
    <t>AEY9010003</t>
  </si>
  <si>
    <t>Stress-Fix Body Creme</t>
  </si>
  <si>
    <t>AG16010000</t>
  </si>
  <si>
    <t>018084935187</t>
  </si>
  <si>
    <t>AE9L010000</t>
  </si>
  <si>
    <t>AE9M010000</t>
  </si>
  <si>
    <t>Shampure Hand &amp; Body Wash</t>
  </si>
  <si>
    <t>018084922187</t>
  </si>
  <si>
    <t>018084922194</t>
  </si>
  <si>
    <t>Shampure Body Lotion</t>
  </si>
  <si>
    <t>Be Curly Style Prep  BB</t>
  </si>
  <si>
    <t>Volumizing Tonic BB</t>
  </si>
  <si>
    <t>Control Paste BB</t>
  </si>
  <si>
    <t>Confixor Liquid Gel BB</t>
  </si>
  <si>
    <t>Pure Abundance Style Prep BB</t>
  </si>
  <si>
    <t>Air Control BB</t>
  </si>
  <si>
    <t>Control Force BB</t>
  </si>
  <si>
    <t>Rosemary Mint Hand &amp; Body Wash Travel Size</t>
  </si>
  <si>
    <t>Rosemary Mint Hand &amp; Body Wash Litro</t>
  </si>
  <si>
    <t>Hand Relief Travel Size</t>
  </si>
  <si>
    <t>Foot Relief Travel Size</t>
  </si>
  <si>
    <t>Rosemary Mint Hand &amp; Body Wash BB</t>
  </si>
  <si>
    <t>Professional Hand Relief   BB</t>
  </si>
  <si>
    <t>Professional Foot Relief  BB</t>
  </si>
  <si>
    <t>Stress-Fix Aroma Blend BB</t>
  </si>
  <si>
    <t>018084945315</t>
  </si>
  <si>
    <t>AH97010000</t>
  </si>
  <si>
    <t>Shampure Composition</t>
  </si>
  <si>
    <t>Phomollient Styling Foam Travel Size</t>
  </si>
  <si>
    <t>AH8J010000</t>
  </si>
  <si>
    <t>Volumizing Tonic Travel Size</t>
  </si>
  <si>
    <t>AH8K010000</t>
  </si>
  <si>
    <t>Be Curly Curl Enhancer Travel Size</t>
  </si>
  <si>
    <t>AH8L010000</t>
  </si>
  <si>
    <t>AC96010000</t>
  </si>
  <si>
    <t>018084945537</t>
  </si>
  <si>
    <t>018084945520</t>
  </si>
  <si>
    <t>018084945544</t>
  </si>
  <si>
    <t>A2XA500000</t>
  </si>
  <si>
    <t>018084952016</t>
  </si>
  <si>
    <t>018084934746</t>
  </si>
  <si>
    <t>AG03010000</t>
  </si>
  <si>
    <t>Botanical Kinetics SOFT Creme</t>
  </si>
  <si>
    <t>018084947647</t>
  </si>
  <si>
    <t>AHHW010000</t>
  </si>
  <si>
    <t>Botanical Kinetics RICH Creme</t>
  </si>
  <si>
    <t>018084934753</t>
  </si>
  <si>
    <t>AG04500000</t>
  </si>
  <si>
    <t>Botanical Kinetics SOFT Creme BB</t>
  </si>
  <si>
    <t>018084947654</t>
  </si>
  <si>
    <t>AHHX500000</t>
  </si>
  <si>
    <t>Botanical Kinetics RICH Creme BB</t>
  </si>
  <si>
    <t>018084929476</t>
  </si>
  <si>
    <t>AF7X010000</t>
  </si>
  <si>
    <t>Botanical Kinetics Eye Creme</t>
  </si>
  <si>
    <t>018084929483</t>
  </si>
  <si>
    <t>AF7X500000</t>
  </si>
  <si>
    <t>Botanical Kinetics Eye Creme BB</t>
  </si>
  <si>
    <t>Chakra Balancing Body Mist 6</t>
  </si>
  <si>
    <t>018084939437</t>
  </si>
  <si>
    <t>AGHF010000</t>
  </si>
  <si>
    <t>Hand Relief Night Serum</t>
  </si>
  <si>
    <t>018084949320</t>
  </si>
  <si>
    <t>AHPY010000</t>
  </si>
  <si>
    <t>Beautifying Body Moisturizer</t>
  </si>
  <si>
    <t>018084950104</t>
  </si>
  <si>
    <t>AHWY010000</t>
  </si>
  <si>
    <t>018084950111</t>
  </si>
  <si>
    <t>AHX0010000</t>
  </si>
  <si>
    <t>018084950135</t>
  </si>
  <si>
    <t>AHX1010000</t>
  </si>
  <si>
    <t>018084950081</t>
  </si>
  <si>
    <t>AHWW010000</t>
  </si>
  <si>
    <t>Stress-fix Composition</t>
  </si>
  <si>
    <t>018084950128</t>
  </si>
  <si>
    <t>AHX0500000</t>
  </si>
  <si>
    <t>Shampure Hand &amp; Body Wash BB</t>
  </si>
  <si>
    <t>018084947616</t>
  </si>
  <si>
    <t>AHHT010000</t>
  </si>
  <si>
    <t>Enlightener™  ASH</t>
  </si>
  <si>
    <t>80 gr</t>
  </si>
  <si>
    <t>018084947623</t>
  </si>
  <si>
    <t>AHHT020000</t>
  </si>
  <si>
    <t>Enlightener™  BEIGE</t>
  </si>
  <si>
    <t>018084947630</t>
  </si>
  <si>
    <t>AHHT030000</t>
  </si>
  <si>
    <t>Enlightener™ GOLD</t>
  </si>
  <si>
    <t>018084945360</t>
  </si>
  <si>
    <t>AH80010000</t>
  </si>
  <si>
    <t>Rosemary Mint Body Lotion Travel Size</t>
  </si>
  <si>
    <t>018084951200</t>
  </si>
  <si>
    <t>AJ20010000</t>
  </si>
  <si>
    <t>Be Curly Co-Wash</t>
  </si>
  <si>
    <t>018084951231</t>
  </si>
  <si>
    <t>AJ22010000</t>
  </si>
  <si>
    <t>Be Curly Detangling Masque</t>
  </si>
  <si>
    <t>018084936757</t>
  </si>
  <si>
    <t>AG5G010000</t>
  </si>
  <si>
    <t>Thickening Tonic</t>
  </si>
  <si>
    <t>018084939475</t>
  </si>
  <si>
    <t>AGHH500000</t>
  </si>
  <si>
    <t>Thickening Tonic BB</t>
  </si>
  <si>
    <t>AJH5010000</t>
  </si>
  <si>
    <t>Invati Scalp Revitalizer BB</t>
  </si>
  <si>
    <t>AAAT010002</t>
  </si>
  <si>
    <t>AA7Y170000</t>
  </si>
  <si>
    <t>AA80140000</t>
  </si>
  <si>
    <t>AJYH010000</t>
  </si>
  <si>
    <t>018084906804</t>
  </si>
  <si>
    <t>018084958001</t>
  </si>
  <si>
    <t>018084958018</t>
  </si>
  <si>
    <t>Be Curly Curl Enhancer Cream BB</t>
  </si>
  <si>
    <t>018084961438</t>
  </si>
  <si>
    <t>AKCJ010000</t>
  </si>
  <si>
    <t xml:space="preserve">Invati Men™ Exfoliating Shampoo </t>
  </si>
  <si>
    <t>018084961421</t>
  </si>
  <si>
    <t>Invati Men™ Scalp Revitalizer</t>
  </si>
  <si>
    <t>Deep 2 Natural Darkest Brown</t>
  </si>
  <si>
    <t>Deep 4 Natural Light Brown</t>
  </si>
  <si>
    <t>Deep 5 Natural Lightest Brown</t>
  </si>
  <si>
    <t>Deep 6 Natural Dark Blonde</t>
  </si>
  <si>
    <t>Deep 7 Natural Medium Blonde</t>
  </si>
  <si>
    <t>Deep 8 Natural Light Blonde</t>
  </si>
  <si>
    <t>Deep 9 Natural Very Light Blonde</t>
  </si>
  <si>
    <t>Deep 10 Natural Lightest Blonde</t>
  </si>
  <si>
    <t>Deep 12 Natural Extra Light Blonde</t>
  </si>
  <si>
    <t>Deep 14 Natural</t>
  </si>
  <si>
    <t xml:space="preserve">Deep Red Base </t>
  </si>
  <si>
    <t>Deep Light Blue/Grey (L B/G)</t>
  </si>
  <si>
    <t>Deep Dark Grey/Blue (D G/B)</t>
  </si>
  <si>
    <t>Deep Light Blue/Blue (L B/B)</t>
  </si>
  <si>
    <t>Deep Light Yellow/Green (L Y/G)</t>
  </si>
  <si>
    <t>Deep Dark Green/Yellow (D G/Y)</t>
  </si>
  <si>
    <t>Deep Light Yellow/Orange (L Y/O)</t>
  </si>
  <si>
    <t>Deep Dark Yellow/Orange (D Y/O)</t>
  </si>
  <si>
    <t>Deep Light Orange/Yellow (L O/Y)</t>
  </si>
  <si>
    <t>Deep Dark Orange/Red (D O/R)</t>
  </si>
  <si>
    <t>Deep Light Red/Violet (L R/V)</t>
  </si>
  <si>
    <t>Deep Dark Red/Violet (D R/V)</t>
  </si>
  <si>
    <t>Deep Light Red/Red (L R/R)</t>
  </si>
  <si>
    <t>Deep Dark Red/Red (D R/R)</t>
  </si>
  <si>
    <t>Deep Light Natural/Natural (L N/N)</t>
  </si>
  <si>
    <t>Deep Dark Natural/Natural (D N/N)</t>
  </si>
  <si>
    <t>STYLING BACK BAR*</t>
  </si>
  <si>
    <t xml:space="preserve">SKCARE - RETAIL </t>
  </si>
  <si>
    <t>018084961445</t>
  </si>
  <si>
    <t>AKCK010000</t>
  </si>
  <si>
    <t>Tulasara Firm Concentrate</t>
  </si>
  <si>
    <t>018084961452</t>
  </si>
  <si>
    <t>AKCL010000</t>
  </si>
  <si>
    <t>Tulasara Bright Concentrate</t>
  </si>
  <si>
    <t>018084965108</t>
  </si>
  <si>
    <t>AKWT010000</t>
  </si>
  <si>
    <t>Tulasara Calm Concentrate</t>
  </si>
  <si>
    <t>018084970317</t>
  </si>
  <si>
    <t>ALHW010000</t>
  </si>
  <si>
    <t>Botanical Kinetics Treatment Lotion</t>
  </si>
  <si>
    <t>AKCK500000</t>
  </si>
  <si>
    <t>Tulasara Firm Concentrate BB</t>
  </si>
  <si>
    <t>AKCL500000</t>
  </si>
  <si>
    <t>Tulasara Bright Concentrate BB</t>
  </si>
  <si>
    <t>AKWT500000</t>
  </si>
  <si>
    <t>Tulasara Calm Concentrate BB</t>
  </si>
  <si>
    <t>ALHW500000</t>
  </si>
  <si>
    <t>018084965092</t>
  </si>
  <si>
    <t>018084965030</t>
  </si>
  <si>
    <t>018084965115</t>
  </si>
  <si>
    <t>018084970614</t>
  </si>
  <si>
    <t>018084851272</t>
  </si>
  <si>
    <t>018084954966</t>
  </si>
  <si>
    <t>018084907566</t>
  </si>
  <si>
    <t>AKCX010000</t>
  </si>
  <si>
    <t>Tulasara Nurture Aroma Infusion</t>
  </si>
  <si>
    <t>AKCY010000</t>
  </si>
  <si>
    <t>Tulasara Renew Aroma Infusion</t>
  </si>
  <si>
    <t>AKCR010000</t>
  </si>
  <si>
    <t>Tulasara Cool Aroma Infusion</t>
  </si>
  <si>
    <t>AKCT010000</t>
  </si>
  <si>
    <t>Tulasara Illuminate Aroma Infusion</t>
  </si>
  <si>
    <t>AKE1010000</t>
  </si>
  <si>
    <t>Tulasara Refresh Aroma Infusion</t>
  </si>
  <si>
    <t>AKE2010000</t>
  </si>
  <si>
    <t>Tulasara Clarify Aroma Infusion</t>
  </si>
  <si>
    <t>AKCA010000</t>
  </si>
  <si>
    <t>Aveda Professional Composition Oil</t>
  </si>
  <si>
    <t>AKC9010000</t>
  </si>
  <si>
    <t>Aveda Professional Balancing Cleanser</t>
  </si>
  <si>
    <t>AKCF010000</t>
  </si>
  <si>
    <t>Aveda Professional Perfecting Plant Peel Base</t>
  </si>
  <si>
    <t>AKAY010000</t>
  </si>
  <si>
    <t>Aveda Professional Perfecting Plant Peel Activator</t>
  </si>
  <si>
    <t>AKAK010000</t>
  </si>
  <si>
    <t>Aveda Professional Cooling Masque</t>
  </si>
  <si>
    <t>AJHY010000</t>
  </si>
  <si>
    <t>Shampure™ Aroma Blend</t>
  </si>
  <si>
    <t>AJHX010000</t>
  </si>
  <si>
    <t>Rosemary Mint Aroma Blend</t>
  </si>
  <si>
    <t>AJHW010000</t>
  </si>
  <si>
    <t>Beautifying Aroma Blend</t>
  </si>
  <si>
    <t>018084961520</t>
  </si>
  <si>
    <t>018084961537</t>
  </si>
  <si>
    <t>018084961490</t>
  </si>
  <si>
    <t>018084961506</t>
  </si>
  <si>
    <t>018084961551</t>
  </si>
  <si>
    <t>018084961568</t>
  </si>
  <si>
    <t>018084961377</t>
  </si>
  <si>
    <t>018084961360</t>
  </si>
  <si>
    <t>018084961407</t>
  </si>
  <si>
    <t>018084961261</t>
  </si>
  <si>
    <t>018084961179</t>
  </si>
  <si>
    <t>018084955178</t>
  </si>
  <si>
    <t>018084955161</t>
  </si>
  <si>
    <t>018084955154</t>
  </si>
  <si>
    <t>Botanical Kinetics Treatment Lotion BB</t>
  </si>
  <si>
    <t>A1K0010000</t>
  </si>
  <si>
    <t>Brilliant Retexturing Gel</t>
  </si>
  <si>
    <t>018084810996</t>
  </si>
  <si>
    <t>A0RF500000</t>
  </si>
  <si>
    <t>AMJ6010000</t>
  </si>
  <si>
    <t>018084978252</t>
  </si>
  <si>
    <t>018084973523</t>
  </si>
  <si>
    <t>AM0L010000</t>
  </si>
  <si>
    <t>Aveda Men Thickening Paste</t>
  </si>
  <si>
    <t>018084973530</t>
  </si>
  <si>
    <t>AM0L500000</t>
  </si>
  <si>
    <t>Aveda Men Thickening Paste BB</t>
  </si>
  <si>
    <t>018084970249</t>
  </si>
  <si>
    <t>ALHR050000</t>
  </si>
  <si>
    <t>018084970256</t>
  </si>
  <si>
    <t>ALHR060000</t>
  </si>
  <si>
    <t>018084970225</t>
  </si>
  <si>
    <t>ALHR030000</t>
  </si>
  <si>
    <t>018084970263</t>
  </si>
  <si>
    <t>ALHR070000</t>
  </si>
  <si>
    <t>018084970270</t>
  </si>
  <si>
    <t>ALHR080000</t>
  </si>
  <si>
    <t>AVEDA MEN</t>
  </si>
  <si>
    <t>018084975558</t>
  </si>
  <si>
    <t>AM7X010000</t>
  </si>
  <si>
    <t>018084975572</t>
  </si>
  <si>
    <t>AM80010000</t>
  </si>
  <si>
    <t>018084975596</t>
  </si>
  <si>
    <t>AM82010000</t>
  </si>
  <si>
    <t>018084975619</t>
  </si>
  <si>
    <t>AM84010000</t>
  </si>
  <si>
    <t>018084975633</t>
  </si>
  <si>
    <t>AM86010000</t>
  </si>
  <si>
    <t>018084961124</t>
  </si>
  <si>
    <t>AKAE010000</t>
  </si>
  <si>
    <t>Aveda Professional™ Aqua Therapy Formula</t>
  </si>
  <si>
    <t>018084961209</t>
  </si>
  <si>
    <t>AKAN010000</t>
  </si>
  <si>
    <t>Aveda Professional™ Exfoliating Formula</t>
  </si>
  <si>
    <t>018084961254</t>
  </si>
  <si>
    <t>AKAX010000</t>
  </si>
  <si>
    <t>Aveda Professional™ Massage Oil</t>
  </si>
  <si>
    <t>018084961353</t>
  </si>
  <si>
    <t>AKC8010000</t>
  </si>
  <si>
    <t>Aveda Professional™ Body Cleanser</t>
  </si>
  <si>
    <t>018084975510</t>
  </si>
  <si>
    <t>AM7P010000</t>
  </si>
  <si>
    <t>Aveda Professional™ Light Composition Oil</t>
  </si>
  <si>
    <t>018084975527</t>
  </si>
  <si>
    <t>AM7R010000</t>
  </si>
  <si>
    <t>Aveda Professional™ Body Polish</t>
  </si>
  <si>
    <t>018084975534</t>
  </si>
  <si>
    <t>AM7T010000</t>
  </si>
  <si>
    <t>Aveda Professional™ Hydrating Formula</t>
  </si>
  <si>
    <t>018084975381</t>
  </si>
  <si>
    <t>A6E9110000</t>
  </si>
  <si>
    <t>Dual Foundation Caramel n. 11</t>
  </si>
  <si>
    <t>Grey Blending Medium Ash (5A)</t>
  </si>
  <si>
    <t>Grey Blending Medium Natural (6N)</t>
  </si>
  <si>
    <t>Grey Blending Light Ash (7A)</t>
  </si>
  <si>
    <t>Botanical Kinetics All Sensitive Cleanser</t>
  </si>
  <si>
    <t>Botanical Kinetics Skin Refiner</t>
  </si>
  <si>
    <t>Botanical Kinetics Deep Cleansing Herbal Masque</t>
  </si>
  <si>
    <t>Botanical Kinetics Intensive Hydrating Masque</t>
  </si>
  <si>
    <t>Botanical Kinetics Exfoliating Cleanser</t>
  </si>
  <si>
    <t>018084967232</t>
  </si>
  <si>
    <t>AL56010000</t>
  </si>
  <si>
    <t>BDCARE - BACKBAR BODYCARE</t>
  </si>
  <si>
    <t>Grey Blending Dark Ash (3A)</t>
  </si>
  <si>
    <t>AL56500000</t>
  </si>
  <si>
    <t>018084967249</t>
  </si>
  <si>
    <t>AMF5010000</t>
  </si>
  <si>
    <t>Pramasana Scalp Cleanser</t>
  </si>
  <si>
    <t>018084977118</t>
  </si>
  <si>
    <t>018084977132</t>
  </si>
  <si>
    <t>AMF7010000</t>
  </si>
  <si>
    <t>Pramasana Scalp Concentrate</t>
  </si>
  <si>
    <t>Pramasana Scalp Cleanser BB</t>
  </si>
  <si>
    <t>018084977125</t>
  </si>
  <si>
    <t>AMF6500000</t>
  </si>
  <si>
    <t>20 bust</t>
  </si>
  <si>
    <t>018084977231</t>
  </si>
  <si>
    <t>AMFH010000</t>
  </si>
  <si>
    <t>Pramasana Exfoliating Scalp Brush</t>
  </si>
  <si>
    <t>018084976999</t>
  </si>
  <si>
    <t>AMET010000</t>
  </si>
  <si>
    <t>018084977002</t>
  </si>
  <si>
    <t>AMEW010000</t>
  </si>
  <si>
    <t>Cooling Balancing Oil Concentrate Rollerball</t>
  </si>
  <si>
    <t>Cooling Balancing Oil Concentrate</t>
  </si>
  <si>
    <t>AM7Y010000</t>
  </si>
  <si>
    <t>018084975565</t>
  </si>
  <si>
    <t>Botanical Kinetics All Sensitive Lotion</t>
  </si>
  <si>
    <t>SKINCARE</t>
  </si>
  <si>
    <t>BODYCARE</t>
  </si>
  <si>
    <t>Texture Tonic</t>
  </si>
  <si>
    <t>018084981047</t>
  </si>
  <si>
    <t>AMY5010000</t>
  </si>
  <si>
    <t>Texture Tonic BB</t>
  </si>
  <si>
    <t>018084981054</t>
  </si>
  <si>
    <t>Grey Blending Light Natural (8N)</t>
  </si>
  <si>
    <t>AMY5500000</t>
  </si>
  <si>
    <t>AMFR010000</t>
  </si>
  <si>
    <t>AMFT010000</t>
  </si>
  <si>
    <t>AMFP010000</t>
  </si>
  <si>
    <t>AMG7010000</t>
  </si>
  <si>
    <t>AMFW010000</t>
  </si>
  <si>
    <t>AMFX010000</t>
  </si>
  <si>
    <t>Invati Duo Pack (refill)</t>
  </si>
  <si>
    <t>AMFT500000</t>
  </si>
  <si>
    <t>AMFW500000</t>
  </si>
  <si>
    <t>Scalp Benefits Shampoo</t>
  </si>
  <si>
    <t>APKW010000</t>
  </si>
  <si>
    <t>APKX010000</t>
  </si>
  <si>
    <t>Scalp Benefits Conditioner</t>
  </si>
  <si>
    <t>APKY010000</t>
  </si>
  <si>
    <t>APL0010000</t>
  </si>
  <si>
    <t>Botanical Kinetics Control Oil Lotion</t>
  </si>
  <si>
    <t>ANK5010000</t>
  </si>
  <si>
    <t>AMYJ010000</t>
  </si>
  <si>
    <t xml:space="preserve">Aveda Professional Vitamin C Complex </t>
  </si>
  <si>
    <t>AMYH010000</t>
  </si>
  <si>
    <t>Aveda Professional Transforming Massage Masque</t>
  </si>
  <si>
    <t>ANL6010000</t>
  </si>
  <si>
    <t>ANLF010000</t>
  </si>
  <si>
    <t>ANLG010000</t>
  </si>
  <si>
    <t>ANLH010000</t>
  </si>
  <si>
    <t>ANLJ010000</t>
  </si>
  <si>
    <t>ANLK010000</t>
  </si>
  <si>
    <t>ANLL010000</t>
  </si>
  <si>
    <t>018084994047</t>
  </si>
  <si>
    <t>018084994054</t>
  </si>
  <si>
    <t>018084994061</t>
  </si>
  <si>
    <t>018084994078</t>
  </si>
  <si>
    <t>018084977309</t>
  </si>
  <si>
    <t>018084977316</t>
  </si>
  <si>
    <t>018084977323</t>
  </si>
  <si>
    <t>2x150 ml</t>
  </si>
  <si>
    <t>018084977491</t>
  </si>
  <si>
    <t>018084977347</t>
  </si>
  <si>
    <t>018084977361</t>
  </si>
  <si>
    <t>018084977330</t>
  </si>
  <si>
    <t>018084977354</t>
  </si>
  <si>
    <t>018084986349</t>
  </si>
  <si>
    <t>018084981207</t>
  </si>
  <si>
    <t>018084981191</t>
  </si>
  <si>
    <t>018084986653</t>
  </si>
  <si>
    <t>018084986721</t>
  </si>
  <si>
    <t>018084986738</t>
  </si>
  <si>
    <t>018084986745</t>
  </si>
  <si>
    <t>018084986752</t>
  </si>
  <si>
    <t>018084986769</t>
  </si>
  <si>
    <t>018084986776</t>
  </si>
  <si>
    <t>FULL SP DEMI+
NAT SER</t>
  </si>
  <si>
    <t>AMGX010000</t>
  </si>
  <si>
    <t>018084977705</t>
  </si>
  <si>
    <t>AMGX030000</t>
  </si>
  <si>
    <t>018084977729</t>
  </si>
  <si>
    <t>AMGX040000</t>
  </si>
  <si>
    <t>018084977736</t>
  </si>
  <si>
    <t>AMGX050000</t>
  </si>
  <si>
    <t>018084977743</t>
  </si>
  <si>
    <t>AMGX060000</t>
  </si>
  <si>
    <t>018084977750</t>
  </si>
  <si>
    <t>AMGX070000</t>
  </si>
  <si>
    <t>018084977767</t>
  </si>
  <si>
    <t>AMGX080000</t>
  </si>
  <si>
    <t>018084977774</t>
  </si>
  <si>
    <t>AMGX090000</t>
  </si>
  <si>
    <t>018084977781</t>
  </si>
  <si>
    <t>AMGX100000</t>
  </si>
  <si>
    <t>018084977798</t>
  </si>
  <si>
    <t>AMGY010000</t>
  </si>
  <si>
    <t>018084977804</t>
  </si>
  <si>
    <t>AMGY020000</t>
  </si>
  <si>
    <t>018084977811</t>
  </si>
  <si>
    <t>AMGY030000</t>
  </si>
  <si>
    <t>018084977828</t>
  </si>
  <si>
    <t>AMGY040000</t>
  </si>
  <si>
    <t>018084977835</t>
  </si>
  <si>
    <t>AMGY050000</t>
  </si>
  <si>
    <t>018084977842</t>
  </si>
  <si>
    <t>AMGY060000</t>
  </si>
  <si>
    <t>018084977859</t>
  </si>
  <si>
    <t>AMGY070000</t>
  </si>
  <si>
    <t>018084977866</t>
  </si>
  <si>
    <t>AMGY080000</t>
  </si>
  <si>
    <t>018084977873</t>
  </si>
  <si>
    <t>AMGY090000</t>
  </si>
  <si>
    <t>018084977880</t>
  </si>
  <si>
    <t>AMGY100000</t>
  </si>
  <si>
    <t>018084977897</t>
  </si>
  <si>
    <t>AMH2010000</t>
  </si>
  <si>
    <t>018084977941</t>
  </si>
  <si>
    <t>AMH3010000</t>
  </si>
  <si>
    <t>018084977958</t>
  </si>
  <si>
    <t>FULL SP DEMI+ PURE TONES</t>
  </si>
  <si>
    <t>ANJ1010000</t>
  </si>
  <si>
    <t>018084985946</t>
  </si>
  <si>
    <t>ANJ1020000</t>
  </si>
  <si>
    <t>018084985953</t>
  </si>
  <si>
    <t>ANJ1030000</t>
  </si>
  <si>
    <t>018084985960</t>
  </si>
  <si>
    <t>ANJ1040000</t>
  </si>
  <si>
    <t>018084985977</t>
  </si>
  <si>
    <t>ANJ1050000</t>
  </si>
  <si>
    <t>018084985984</t>
  </si>
  <si>
    <t>ANJ1060000</t>
  </si>
  <si>
    <t>018084985991</t>
  </si>
  <si>
    <t>ANJ1070000</t>
  </si>
  <si>
    <t>018084986004</t>
  </si>
  <si>
    <t>ANJ1080000</t>
  </si>
  <si>
    <t>018084986011</t>
  </si>
  <si>
    <t>Raisin Lip Definer</t>
  </si>
  <si>
    <t>Kola Lip Definer</t>
  </si>
  <si>
    <t>Spiced Peach Lip Definer</t>
  </si>
  <si>
    <t>Chestnut Lip Definer</t>
  </si>
  <si>
    <t>Currant Juice Lip Definer</t>
  </si>
  <si>
    <t>Bayberry Lip Definer</t>
  </si>
  <si>
    <t>Pomegranate Lip Definer</t>
  </si>
  <si>
    <t>Loomi Lip Definer</t>
  </si>
  <si>
    <t>AMY3010000</t>
  </si>
  <si>
    <t>018084981023</t>
  </si>
  <si>
    <t>PRODOTTO</t>
  </si>
  <si>
    <t>018084995006</t>
  </si>
  <si>
    <t>APPE010000</t>
  </si>
  <si>
    <t>018084995013</t>
  </si>
  <si>
    <t>APPE020000</t>
  </si>
  <si>
    <t>018084995020</t>
  </si>
  <si>
    <t>APPE030000</t>
  </si>
  <si>
    <t>018084995037</t>
  </si>
  <si>
    <t>APPE040000</t>
  </si>
  <si>
    <t>018084995044</t>
  </si>
  <si>
    <t>APPE050000</t>
  </si>
  <si>
    <t>018084995051</t>
  </si>
  <si>
    <t>APPE060000</t>
  </si>
  <si>
    <t>APEA010000</t>
  </si>
  <si>
    <t>APEG010000</t>
  </si>
  <si>
    <t>APEF010000</t>
  </si>
  <si>
    <t>APEH010000</t>
  </si>
  <si>
    <t>018084992579</t>
  </si>
  <si>
    <t>018084992531</t>
  </si>
  <si>
    <t>018084992562</t>
  </si>
  <si>
    <t>018084992586</t>
  </si>
  <si>
    <t>AR3C010000</t>
  </si>
  <si>
    <t>AR3E010000</t>
  </si>
  <si>
    <t>018084997451</t>
  </si>
  <si>
    <t>AR3F010000</t>
  </si>
  <si>
    <t xml:space="preserve">Cherry Almond Softening Conditioner </t>
  </si>
  <si>
    <t>AR3G010000</t>
  </si>
  <si>
    <t xml:space="preserve">Cherry Almond Softening Shampoo </t>
  </si>
  <si>
    <t>Cherry Almond Softening Shampoo Litro</t>
  </si>
  <si>
    <t>018084997475</t>
  </si>
  <si>
    <t>018084997482</t>
  </si>
  <si>
    <t>AR3E500000</t>
  </si>
  <si>
    <t>Cherry Almond Softening Shampoo Litro BB</t>
  </si>
  <si>
    <t>Cherry Almond Softening Conditioner Litro</t>
  </si>
  <si>
    <t>AR3G500000</t>
  </si>
  <si>
    <t>Cherry Almond Softening Conditioner BB</t>
  </si>
  <si>
    <t>018084997468</t>
  </si>
  <si>
    <t>018084997499</t>
  </si>
  <si>
    <t>018084997444</t>
  </si>
  <si>
    <t>5 Volume Color Catalyst Liquid</t>
  </si>
  <si>
    <t>10 Volume Color Catalyst Liquid</t>
  </si>
  <si>
    <t>Shampure Hand &amp; Body Wash Travel size</t>
  </si>
  <si>
    <t>Shampure Body Lotion Travel size</t>
  </si>
  <si>
    <t>Inner Light Mineral Tinted Moisture Aspen</t>
  </si>
  <si>
    <t>Inner Light Mineral Tinted Moisture Beechwood</t>
  </si>
  <si>
    <t>Inner Light Mineral Tinted Moisture Sweet Tea</t>
  </si>
  <si>
    <t>Inner Light Mineral Tinted Moisture Sandstone</t>
  </si>
  <si>
    <t>Inner Light Mineral Tinted Moisture Poplar</t>
  </si>
  <si>
    <t>Inner Light Mineral Tinted Moisture Bark</t>
  </si>
  <si>
    <t>AN2P010000</t>
  </si>
  <si>
    <t>Speed of Light Blow Dry Accelerator</t>
  </si>
  <si>
    <t>018084982068</t>
  </si>
  <si>
    <t>Speed of Light Blow Dry Accelerator BB</t>
  </si>
  <si>
    <t>AN2P500000</t>
  </si>
  <si>
    <t>018084982075</t>
  </si>
  <si>
    <t>LIFESTYLE - ESSENTIAL OILS (nuove Singular Notes)</t>
  </si>
  <si>
    <t>Thickening Tonic Travel Size</t>
  </si>
  <si>
    <t>018084992715</t>
  </si>
  <si>
    <t>APF1010000</t>
  </si>
  <si>
    <t>018084003428</t>
  </si>
  <si>
    <t>ARWL010000</t>
  </si>
  <si>
    <t>Cherry Almond Softening Conditioner Travel Size</t>
  </si>
  <si>
    <t>Cherry Almond Softening Shampoo Travel Size</t>
  </si>
  <si>
    <t>ARWM010000</t>
  </si>
  <si>
    <t>018084003435</t>
  </si>
  <si>
    <t>AKCH010000</t>
  </si>
  <si>
    <t>AR5K010000</t>
  </si>
  <si>
    <t>018084998045</t>
  </si>
  <si>
    <t>018084998052</t>
  </si>
  <si>
    <t>AR5L010000</t>
  </si>
  <si>
    <t>AR5N010000</t>
  </si>
  <si>
    <t>AR5P010000</t>
  </si>
  <si>
    <t>AR5X010000</t>
  </si>
  <si>
    <t>AR5Y010000</t>
  </si>
  <si>
    <t>AR61010000</t>
  </si>
  <si>
    <t>AR62010000</t>
  </si>
  <si>
    <t>Shampure Nurturing Shampoo</t>
  </si>
  <si>
    <t>Shampure Nurturing Shampoo Litro</t>
  </si>
  <si>
    <t>Rosemary Mint Purifying Shampoo</t>
  </si>
  <si>
    <t>Rosemary Mint Purifying Shampoo Litro</t>
  </si>
  <si>
    <t xml:space="preserve">Shampure Nurturing Conditioner </t>
  </si>
  <si>
    <t>Shampure Nurturing Conditioner Litro</t>
  </si>
  <si>
    <t>Rosemary Mint Weightless Conditioner</t>
  </si>
  <si>
    <t>Rosemary Mint Weightless Conditioner Litro</t>
  </si>
  <si>
    <t>AR5L500000</t>
  </si>
  <si>
    <t>AR5Y500000</t>
  </si>
  <si>
    <t>Shampure Nurturing Shampoo Litro BB</t>
  </si>
  <si>
    <t>AR5P500000</t>
  </si>
  <si>
    <t>Rosemary Mint Purifying Shampoo Litro BB</t>
  </si>
  <si>
    <t>Shampure Nurturing Conditioner Litro BB</t>
  </si>
  <si>
    <t>Essential Oil Eucalyptus</t>
  </si>
  <si>
    <t>Essential Oil Peppermint</t>
  </si>
  <si>
    <t>Essential Oil Bergamot</t>
  </si>
  <si>
    <t>Essential Oil Lavander</t>
  </si>
  <si>
    <t>018084998144</t>
  </si>
  <si>
    <t>018084998151</t>
  </si>
  <si>
    <t>018084998083</t>
  </si>
  <si>
    <t>018084998090</t>
  </si>
  <si>
    <t>018084998182</t>
  </si>
  <si>
    <t>018084998199</t>
  </si>
  <si>
    <t>018084998069</t>
  </si>
  <si>
    <t>018084998168</t>
  </si>
  <si>
    <t>018084998106</t>
  </si>
  <si>
    <t>LIFESTYLE</t>
  </si>
  <si>
    <t>018084999929</t>
  </si>
  <si>
    <t>018084999936</t>
  </si>
  <si>
    <t>018084999943</t>
  </si>
  <si>
    <t>018084999950</t>
  </si>
  <si>
    <t>AREG010000</t>
  </si>
  <si>
    <t>AREG020000</t>
  </si>
  <si>
    <t>AREG030000</t>
  </si>
  <si>
    <t>AREG040000</t>
  </si>
  <si>
    <t>Brow Definer Light Blonde</t>
  </si>
  <si>
    <t>Brow Definer Dark Blonde</t>
  </si>
  <si>
    <t>Brow Definer Light Brown</t>
  </si>
  <si>
    <t>Brow Definer Dark Brown</t>
  </si>
  <si>
    <t>1,7 gr</t>
  </si>
  <si>
    <t>MU - BROW DEFINER</t>
  </si>
  <si>
    <t>Blue Malva Conditioner</t>
  </si>
  <si>
    <t>3 gr</t>
  </si>
  <si>
    <t>AT0P010000</t>
  </si>
  <si>
    <t>018084004371</t>
  </si>
  <si>
    <t>Rinseless Refresh Micellar Hair &amp; Scalp Cleanser</t>
  </si>
  <si>
    <t>Heat Relief Thermal Protector &amp; Conditioning Mist</t>
  </si>
  <si>
    <t>AT0T010000</t>
  </si>
  <si>
    <t>018084004395</t>
  </si>
  <si>
    <t>AR5J010000</t>
  </si>
  <si>
    <t>018084998038</t>
  </si>
  <si>
    <t>Shampure Nurturing Shampoo Travel Size</t>
  </si>
  <si>
    <t>Rosemary Mint Purifying Shampoo Travel Size</t>
  </si>
  <si>
    <t>AR5W010000</t>
  </si>
  <si>
    <t>018084998137</t>
  </si>
  <si>
    <t>Shampure Nurturing Conditioner Travel Size</t>
  </si>
  <si>
    <t>AR5M010000</t>
  </si>
  <si>
    <t>018084998076</t>
  </si>
  <si>
    <t>Rosemary Mint Weightless Conditioner Travel Size</t>
  </si>
  <si>
    <t>AR60010000</t>
  </si>
  <si>
    <t>018084998175</t>
  </si>
  <si>
    <t>018084013304</t>
  </si>
  <si>
    <t>AW5L010000</t>
  </si>
  <si>
    <t>Cherry Almond Softening Leave-In Conditioner</t>
  </si>
  <si>
    <t>018084005125</t>
  </si>
  <si>
    <t>AT2N010000</t>
  </si>
  <si>
    <t>018084005149</t>
  </si>
  <si>
    <t>AT2R010000</t>
  </si>
  <si>
    <t>018084005132</t>
  </si>
  <si>
    <t>AT2P010000</t>
  </si>
  <si>
    <t>Cherry Almond Hand and Body Wash</t>
  </si>
  <si>
    <t>Cherry Almond Body Lotion</t>
  </si>
  <si>
    <t>Cherry Almond Hand and Body Wash Litro</t>
  </si>
  <si>
    <t>018084009413</t>
  </si>
  <si>
    <t>Mini Spazzola in legno quadrata (Mini Paddle Brush)</t>
  </si>
  <si>
    <t>Spazzola in legno quadrata (Paddle Brush)</t>
  </si>
  <si>
    <t>018084001929</t>
  </si>
  <si>
    <t>ARM2010000</t>
  </si>
  <si>
    <t>Sap Moss Weightless Hydration Shampoo</t>
  </si>
  <si>
    <t>018084854006</t>
  </si>
  <si>
    <t>ARM3010000</t>
  </si>
  <si>
    <t>018084001936</t>
  </si>
  <si>
    <t>ARM4010000</t>
  </si>
  <si>
    <t>018084001950</t>
  </si>
  <si>
    <t>Sap Moss Weightless Hydration Conditioner</t>
  </si>
  <si>
    <t>ARM5010000</t>
  </si>
  <si>
    <t>018084001967</t>
  </si>
  <si>
    <t>ARXR010000</t>
  </si>
  <si>
    <t>ARXR020000</t>
  </si>
  <si>
    <t>ARXR030000</t>
  </si>
  <si>
    <t>ARXR040000</t>
  </si>
  <si>
    <t>ARXR050000</t>
  </si>
  <si>
    <t>ARXR060000</t>
  </si>
  <si>
    <t>ARXR070000</t>
  </si>
  <si>
    <t>ARXT010000</t>
  </si>
  <si>
    <t>ARXT020000</t>
  </si>
  <si>
    <t>ARXT030000</t>
  </si>
  <si>
    <t>ARXT040000</t>
  </si>
  <si>
    <t>ARXT050000</t>
  </si>
  <si>
    <t>ARXT060000</t>
  </si>
  <si>
    <t>ARXT070000</t>
  </si>
  <si>
    <t>FML Liquid Color Balm Camellia Rose</t>
  </si>
  <si>
    <t>FML Liquid Color Balm Maraschino</t>
  </si>
  <si>
    <t>FML Liquid Color Balm Juneberry</t>
  </si>
  <si>
    <t>FML Liquid Color Balm Desert Blossom</t>
  </si>
  <si>
    <t>FML Liquid Color Balm Cucamelon</t>
  </si>
  <si>
    <t>FML Liquid Color Balm Snapdragon</t>
  </si>
  <si>
    <t>FML Liquid Color Balm Boysenberry</t>
  </si>
  <si>
    <t>FML Lip Gloss Hibiscus Dew</t>
  </si>
  <si>
    <t>FML Lip Gloss Sweet Apricot</t>
  </si>
  <si>
    <t>FML Lip Gloss Agave</t>
  </si>
  <si>
    <t>FML Lip Gloss Sweet Kiwano</t>
  </si>
  <si>
    <t>FML Lip Gloss Pepino Melon</t>
  </si>
  <si>
    <t xml:space="preserve">FML Lip Gloss Puca Berry </t>
  </si>
  <si>
    <t>FML Lip Gloss Macqui Berry</t>
  </si>
  <si>
    <t>AT2K010000</t>
  </si>
  <si>
    <t>AT2K030000</t>
  </si>
  <si>
    <t>AT2K020000</t>
  </si>
  <si>
    <t>AT2K050000</t>
  </si>
  <si>
    <t>AT2K040000</t>
  </si>
  <si>
    <t>AT2K070000</t>
  </si>
  <si>
    <t>AT2K230000</t>
  </si>
  <si>
    <t>AT2K200000</t>
  </si>
  <si>
    <t>AT2K060000</t>
  </si>
  <si>
    <t>AT2K130000</t>
  </si>
  <si>
    <t>AT2K100000</t>
  </si>
  <si>
    <t>AT2K110000</t>
  </si>
  <si>
    <t>AT2K140000</t>
  </si>
  <si>
    <t>AT2K120000</t>
  </si>
  <si>
    <t>AT2K080000</t>
  </si>
  <si>
    <t>AT2K150000</t>
  </si>
  <si>
    <t>AT2K160000</t>
  </si>
  <si>
    <t>AT2K180000</t>
  </si>
  <si>
    <t>AT2K170000</t>
  </si>
  <si>
    <t>AT2K220000</t>
  </si>
  <si>
    <t>AT2K210000</t>
  </si>
  <si>
    <t>AT2K090000</t>
  </si>
  <si>
    <t>AT2K190000</t>
  </si>
  <si>
    <t>AT2L010000</t>
  </si>
  <si>
    <t>AT75010000</t>
  </si>
  <si>
    <t>FML Lipstick Papaya</t>
  </si>
  <si>
    <t>FML Lipstick Kimi Fig</t>
  </si>
  <si>
    <t>FML Lipstick Sweet Pitaya</t>
  </si>
  <si>
    <t>FML Lipstick Mulberry</t>
  </si>
  <si>
    <t>FML Lipstick Cana</t>
  </si>
  <si>
    <t>FML Lipstick Chili</t>
  </si>
  <si>
    <t>FML Lipstick Watermelon</t>
  </si>
  <si>
    <t>FML Lipstick Goji</t>
  </si>
  <si>
    <t>FML Lipstick Morello</t>
  </si>
  <si>
    <t>FML Lipstick Rose Jicama</t>
  </si>
  <si>
    <t>FML Lipstick Honey Ginger</t>
  </si>
  <si>
    <t>FML Lipstick Bronzed Pecan</t>
  </si>
  <si>
    <t>FML Lipstick Sutra</t>
  </si>
  <si>
    <t>FML Lipstick Cacao Bean</t>
  </si>
  <si>
    <t>FML Lipstick Guava</t>
  </si>
  <si>
    <t>FML Lipstick Sugar Apple</t>
  </si>
  <si>
    <t>FML Lipstick Passion Fruit</t>
  </si>
  <si>
    <t>FML Lipstick Lychee</t>
  </si>
  <si>
    <t>FML Lipstick Jujube</t>
  </si>
  <si>
    <t>FML Lipstick Tayberry</t>
  </si>
  <si>
    <t>FML Lipstick Prickly Pear</t>
  </si>
  <si>
    <t>FML Lipstick Blushed Plum</t>
  </si>
  <si>
    <t>FML Lipstick Acai</t>
  </si>
  <si>
    <t xml:space="preserve">FML Lip Treatment </t>
  </si>
  <si>
    <t>FML Lip Primer</t>
  </si>
  <si>
    <t>10 ml</t>
  </si>
  <si>
    <t>018084004876</t>
  </si>
  <si>
    <t>018084004890</t>
  </si>
  <si>
    <t>018084004883</t>
  </si>
  <si>
    <t>018084004913</t>
  </si>
  <si>
    <t>018084004906</t>
  </si>
  <si>
    <t>018084004937</t>
  </si>
  <si>
    <t>018084005095</t>
  </si>
  <si>
    <t>018084005064</t>
  </si>
  <si>
    <t>018084004920</t>
  </si>
  <si>
    <t>018084004999</t>
  </si>
  <si>
    <t>018084004968</t>
  </si>
  <si>
    <t>018084004975</t>
  </si>
  <si>
    <t>018084005002</t>
  </si>
  <si>
    <t>018084004982</t>
  </si>
  <si>
    <t>018084004944</t>
  </si>
  <si>
    <t>018084005019</t>
  </si>
  <si>
    <t>018084005026</t>
  </si>
  <si>
    <t>018084005040</t>
  </si>
  <si>
    <t>018084005033</t>
  </si>
  <si>
    <t>018084005088</t>
  </si>
  <si>
    <t>018084005071</t>
  </si>
  <si>
    <t>018084004951</t>
  </si>
  <si>
    <t>018084005057</t>
  </si>
  <si>
    <t>018084005101</t>
  </si>
  <si>
    <t>018084006450</t>
  </si>
  <si>
    <t>018084003725</t>
  </si>
  <si>
    <t>018084003732</t>
  </si>
  <si>
    <t>018084003749</t>
  </si>
  <si>
    <t>018084003756</t>
  </si>
  <si>
    <t>018084003763</t>
  </si>
  <si>
    <t>018084003770</t>
  </si>
  <si>
    <t>018084003848</t>
  </si>
  <si>
    <t>018084003787</t>
  </si>
  <si>
    <t>018084003794</t>
  </si>
  <si>
    <t>018084003800</t>
  </si>
  <si>
    <t>018084003817</t>
  </si>
  <si>
    <t>018084003824</t>
  </si>
  <si>
    <t>018084003831</t>
  </si>
  <si>
    <t>018084003855</t>
  </si>
  <si>
    <t>FML LIPSTICK</t>
  </si>
  <si>
    <t>FML COLOR BALM</t>
  </si>
  <si>
    <t>FML LIP GLOSS</t>
  </si>
  <si>
    <t>FML LIP DEFINER</t>
  </si>
  <si>
    <t>400 ml</t>
  </si>
  <si>
    <t>PROFUMERIE</t>
  </si>
  <si>
    <t>SALONI</t>
  </si>
  <si>
    <t>MSC</t>
  </si>
  <si>
    <t>COIN</t>
  </si>
  <si>
    <t>RETAIL</t>
  </si>
  <si>
    <t>COLORE</t>
  </si>
  <si>
    <t>BB</t>
  </si>
  <si>
    <t xml:space="preserve">Wholesale 
</t>
  </si>
  <si>
    <t xml:space="preserve">SRP </t>
  </si>
  <si>
    <t>PRESENTE IN LISTINO</t>
  </si>
  <si>
    <t>NON PRESENTE IN LISTINO</t>
  </si>
  <si>
    <t>HCARE - BACKBAR CONDITIONER*</t>
  </si>
  <si>
    <t>SKCARE - BACKBAR PROFESS SPEC</t>
  </si>
  <si>
    <t>FML LIP TOPPER
(limited Edition)</t>
  </si>
  <si>
    <t>LIFESTYLE - CANDLES</t>
  </si>
  <si>
    <t xml:space="preserve">ACCESSORIES </t>
  </si>
  <si>
    <t>AWHP010000</t>
  </si>
  <si>
    <t>018084016107</t>
  </si>
  <si>
    <t>Shampowder™ Dry Shampoo</t>
  </si>
  <si>
    <t>56 gr</t>
  </si>
  <si>
    <t>VN72010000</t>
  </si>
  <si>
    <t>018084040898</t>
  </si>
  <si>
    <t>Shampure shampoo solido</t>
  </si>
  <si>
    <t>100 gr</t>
  </si>
  <si>
    <t>AWCT010000</t>
  </si>
  <si>
    <t>018084015049</t>
  </si>
  <si>
    <t>Foam Reset No-Rinse Hydrating Foam Cleanser</t>
  </si>
  <si>
    <t>Sap Moss Weightless Hydration Shampoo Grande</t>
  </si>
  <si>
    <t>AW99010000</t>
  </si>
  <si>
    <t>018084014318</t>
  </si>
  <si>
    <t>NutriPlenish™ Hydrating Shampoo Light Moisture Travel Size</t>
  </si>
  <si>
    <t>AW9A010000</t>
  </si>
  <si>
    <t>018084014325</t>
  </si>
  <si>
    <t>NutriPlenish™ Hydrating Shampoo Light Moisture</t>
  </si>
  <si>
    <t>AW9C010000</t>
  </si>
  <si>
    <t>018084014332</t>
  </si>
  <si>
    <t>NutriPlenish™ Hydrating Shampoo Light Moisture Litro</t>
  </si>
  <si>
    <t>AW9K010000</t>
  </si>
  <si>
    <t>018084014417</t>
  </si>
  <si>
    <t>NutriPlenish™ Hydrating Shampoo Deep Moisture Travel Size</t>
  </si>
  <si>
    <t>AW9L010000</t>
  </si>
  <si>
    <t>018084014424</t>
  </si>
  <si>
    <t>NutriPlenish™ Hydrating Shampoo Deep Moisture</t>
  </si>
  <si>
    <t>AW9M010000</t>
  </si>
  <si>
    <t>018084014431</t>
  </si>
  <si>
    <t>NutriPlenish™ Hydrating Shampoo Deep Moisture Litro</t>
  </si>
  <si>
    <t>AX0Y010000</t>
  </si>
  <si>
    <t>018084019474</t>
  </si>
  <si>
    <t>Botanical Repair Stenghtening Shampoo Travel Size</t>
  </si>
  <si>
    <t>AX10010000</t>
  </si>
  <si>
    <t>018084019481</t>
  </si>
  <si>
    <t>Botanical Repair Stenghtening Shampoo</t>
  </si>
  <si>
    <t>AX11010000</t>
  </si>
  <si>
    <t>018084019498</t>
  </si>
  <si>
    <t>Botanical Repair Stenghtening Shampoo Litro</t>
  </si>
  <si>
    <t>AXF1010000</t>
  </si>
  <si>
    <t>018084022870</t>
  </si>
  <si>
    <t>Invati Advanced Exfoliating Shampoo Light Travel Size</t>
  </si>
  <si>
    <t>AWK7010000</t>
  </si>
  <si>
    <t>018084016510</t>
  </si>
  <si>
    <t>Invati Advanced Exfoliating Shampoo Light</t>
  </si>
  <si>
    <t>AWK8010000</t>
  </si>
  <si>
    <t>018084016527</t>
  </si>
  <si>
    <t>Invati Advanced Exfoliating Shampoo Light Litro</t>
  </si>
  <si>
    <t>AWLA010000</t>
  </si>
  <si>
    <t>018084016817</t>
  </si>
  <si>
    <t>Invati Advanced Exfoliating Shampoo Rich Travel Size</t>
  </si>
  <si>
    <t>AWLC010000</t>
  </si>
  <si>
    <t>018084016824</t>
  </si>
  <si>
    <t>Invati Advanced Exfoliating Shampoo Rich</t>
  </si>
  <si>
    <t>AWLE010000</t>
  </si>
  <si>
    <t>018084016831</t>
  </si>
  <si>
    <t>Invati Advanced Exfoliating Shampoo Rich Litro</t>
  </si>
  <si>
    <t>Sap Moss Weightless Hydration Conditioner Grande</t>
  </si>
  <si>
    <t>AYCP010000</t>
  </si>
  <si>
    <t>018084030431</t>
  </si>
  <si>
    <t>Blonde Revival Conditioner</t>
  </si>
  <si>
    <t>AW9F010000</t>
  </si>
  <si>
    <t>018084014363</t>
  </si>
  <si>
    <t>Nutriplenish™  Conditioner Light Moisture Travel Size</t>
  </si>
  <si>
    <t>AW9G010000</t>
  </si>
  <si>
    <t>018084014370</t>
  </si>
  <si>
    <t>Nutriplenish™  Conditioner Light Moisture</t>
  </si>
  <si>
    <t>AW9H010000</t>
  </si>
  <si>
    <t>018084014387</t>
  </si>
  <si>
    <t>Nutriplenish™  Conditioner Light Moisture Litro</t>
  </si>
  <si>
    <t>AW9P010000</t>
  </si>
  <si>
    <t>018084014462</t>
  </si>
  <si>
    <t>Nutriplenish™  Conditioner Deep Moisture Travel Size</t>
  </si>
  <si>
    <t>AW9R010000</t>
  </si>
  <si>
    <t>018084014479</t>
  </si>
  <si>
    <t>Nutriplenish™  Conditioner Deep Moisture</t>
  </si>
  <si>
    <t>AW9T010000</t>
  </si>
  <si>
    <t>018084014486</t>
  </si>
  <si>
    <t>Nutriplenish™  Conditioner Deep Moisture Litro</t>
  </si>
  <si>
    <t>AY36010000</t>
  </si>
  <si>
    <t>018084027912</t>
  </si>
  <si>
    <t>Nutriplenish L/I cond 30ML/1FLOZ</t>
  </si>
  <si>
    <t>AX13010000</t>
  </si>
  <si>
    <t>018084019528</t>
  </si>
  <si>
    <t>Botanical Repair Strenghtening Conditioner</t>
  </si>
  <si>
    <t>AX14010000</t>
  </si>
  <si>
    <t>018084019535</t>
  </si>
  <si>
    <t>AX15010000</t>
  </si>
  <si>
    <t>018084019542</t>
  </si>
  <si>
    <t>Botanical Repair Strenghtening Conditioner Litro</t>
  </si>
  <si>
    <r>
      <t>Scalp Remedy Dandruff Solution</t>
    </r>
    <r>
      <rPr>
        <b/>
        <sz val="14"/>
        <rFont val="TahoA"/>
      </rPr>
      <t xml:space="preserve"> </t>
    </r>
  </si>
  <si>
    <t>AW9X010000</t>
  </si>
  <si>
    <t>018084014516</t>
  </si>
  <si>
    <t>Nutriplenish™ Leave In Conditioner</t>
  </si>
  <si>
    <t>AWGM010000</t>
  </si>
  <si>
    <t>018084015810</t>
  </si>
  <si>
    <t>Nutriplenish™ Multi-Use Hair Oil</t>
  </si>
  <si>
    <t>AY5E010000</t>
  </si>
  <si>
    <t>018084028520</t>
  </si>
  <si>
    <t>Nutriplenish™ Daily Moisturizing Treatment Travel Size</t>
  </si>
  <si>
    <t>AY5C010000</t>
  </si>
  <si>
    <t>018084028506</t>
  </si>
  <si>
    <t>Nutriplenish™ Daily Moisturizing Treatment</t>
  </si>
  <si>
    <t>AYG4010000</t>
  </si>
  <si>
    <t>018084031070</t>
  </si>
  <si>
    <t>Nutriplenish Curl Gelée</t>
  </si>
  <si>
    <t>AYG5010000</t>
  </si>
  <si>
    <t>018084031094</t>
  </si>
  <si>
    <t>VMJ5010000</t>
  </si>
  <si>
    <t>018084035856</t>
  </si>
  <si>
    <t>NUTRIPLENISH MASK LGT 150ML/5FLOZ</t>
  </si>
  <si>
    <t>VMJN010000</t>
  </si>
  <si>
    <t>018084036020</t>
  </si>
  <si>
    <t>NUTRIPLENISH MASK DEEP 200ML/6.7OZ</t>
  </si>
  <si>
    <t>VMYL010000</t>
  </si>
  <si>
    <t>018084038840</t>
  </si>
  <si>
    <t>COLOR RENEWAL COOL BLOND 150ML/5FLOZ</t>
  </si>
  <si>
    <t>VMYK010000</t>
  </si>
  <si>
    <t>018084038833</t>
  </si>
  <si>
    <t>COLOR RENEWAL COOL BROWN 150ML/5FLOZ</t>
  </si>
  <si>
    <t>VMYJ010000</t>
  </si>
  <si>
    <t>018084038826</t>
  </si>
  <si>
    <t>COLOR RENEWAL WARM BROWN 150ML/5FLOZ</t>
  </si>
  <si>
    <t>VMYH010000</t>
  </si>
  <si>
    <t>018084038819</t>
  </si>
  <si>
    <t>COLOR RENEWAL WARM BLOND 150ML/5FLOZ</t>
  </si>
  <si>
    <t>AX5L010000</t>
  </si>
  <si>
    <t>018084020791</t>
  </si>
  <si>
    <t>Botanical Repair Intensive Masque Light Travel Size</t>
  </si>
  <si>
    <t>AX09010000</t>
  </si>
  <si>
    <t>018084019306</t>
  </si>
  <si>
    <t>Botanical Repair Intensive Masque Light</t>
  </si>
  <si>
    <t>AX0A010000</t>
  </si>
  <si>
    <t>018084019313</t>
  </si>
  <si>
    <t>Botanical Repair Intensive Masque Light Grande</t>
  </si>
  <si>
    <t>350 ml</t>
  </si>
  <si>
    <t>AX5M010000</t>
  </si>
  <si>
    <t>018084020807</t>
  </si>
  <si>
    <t>Botanical Repair Intensive Masque Rich Travel Size</t>
  </si>
  <si>
    <t>AX0E010000</t>
  </si>
  <si>
    <t>018084019337</t>
  </si>
  <si>
    <t>Botanical Repair Intensive Masque Rich</t>
  </si>
  <si>
    <t>AX0F010000</t>
  </si>
  <si>
    <t>018084019344</t>
  </si>
  <si>
    <t>Botanical Repair Intensive Masque Rich Grande</t>
  </si>
  <si>
    <t>450 ml</t>
  </si>
  <si>
    <t>AX17010000</t>
  </si>
  <si>
    <t>018084019573</t>
  </si>
  <si>
    <t>Botanical Repair Leave-In Treatment Travel Size</t>
  </si>
  <si>
    <t>AX18010000</t>
  </si>
  <si>
    <t>018084019580</t>
  </si>
  <si>
    <t>Botanical Repair Leave-In Treatment</t>
  </si>
  <si>
    <t>AX1A010000</t>
  </si>
  <si>
    <t>018084019610</t>
  </si>
  <si>
    <t>Botanical Repair new serum</t>
  </si>
  <si>
    <t>AXF9010000</t>
  </si>
  <si>
    <t>018084022955</t>
  </si>
  <si>
    <t>Invati Advanced Intensive Hair &amp; Scalp Masque Travel Size</t>
  </si>
  <si>
    <t>AXFA010000</t>
  </si>
  <si>
    <t>018084022962</t>
  </si>
  <si>
    <t>Invati Advanced Intensive Hair &amp; Scalp Masque</t>
  </si>
  <si>
    <t>AYFM010000</t>
  </si>
  <si>
    <t>018084030950</t>
  </si>
  <si>
    <t>invati advanced™ thickening foam</t>
  </si>
  <si>
    <t>AYFL010000</t>
  </si>
  <si>
    <t>018084030943</t>
  </si>
  <si>
    <t xml:space="preserve">Invati Thicken foam </t>
  </si>
  <si>
    <t>AW9C500000</t>
  </si>
  <si>
    <t>018084014349</t>
  </si>
  <si>
    <t>Nutriplenish™  Shampoo Light Moisture BB</t>
  </si>
  <si>
    <t>AW9M500000</t>
  </si>
  <si>
    <t>018084014448</t>
  </si>
  <si>
    <t>Nutriplenish™  Shampoo Deep Moisture BB</t>
  </si>
  <si>
    <t>AX11500000</t>
  </si>
  <si>
    <t>018084019504</t>
  </si>
  <si>
    <t>Botanical Repair Stenghtening Shampoo Litro BB</t>
  </si>
  <si>
    <t>AWK8500000</t>
  </si>
  <si>
    <t>018084022863</t>
  </si>
  <si>
    <t>Invati Advanced Exfoliating Shampoo Light Litro BB</t>
  </si>
  <si>
    <t>AWLE500000</t>
  </si>
  <si>
    <t>018084016848</t>
  </si>
  <si>
    <t>Invati Advanced Exfoliating Shampoo Rich Litro BB</t>
  </si>
  <si>
    <t>AW9H500000</t>
  </si>
  <si>
    <t>018084014394</t>
  </si>
  <si>
    <t>Nutriplenish™  Conditioner Light Moisture BB</t>
  </si>
  <si>
    <t>AW9T500000</t>
  </si>
  <si>
    <t>018084014493</t>
  </si>
  <si>
    <t>Nutriplenish™  Conditioner Deep Moisture BB</t>
  </si>
  <si>
    <t>AX15500000</t>
  </si>
  <si>
    <t>018084019559</t>
  </si>
  <si>
    <t>AY8H500000</t>
  </si>
  <si>
    <t>018084029374</t>
  </si>
  <si>
    <t>Pramasana Scalp Masque BB</t>
  </si>
  <si>
    <t>AW9X500000</t>
  </si>
  <si>
    <t>018084020760</t>
  </si>
  <si>
    <t>Nutriplenish™ Leave In Conditioner BB</t>
  </si>
  <si>
    <t>AWGM500000</t>
  </si>
  <si>
    <t>018084017289</t>
  </si>
  <si>
    <t>Nutriplenish™ Multi-Use Hair Oil BB</t>
  </si>
  <si>
    <t>AY5C500000</t>
  </si>
  <si>
    <t>018084028513</t>
  </si>
  <si>
    <t>Nutriplenish™ Daily Moisturizing Treatment BB</t>
  </si>
  <si>
    <t>AYG4500000</t>
  </si>
  <si>
    <t>018084031087</t>
  </si>
  <si>
    <t>Nutriplenish Curl Gelée BB</t>
  </si>
  <si>
    <t>VMJ5500000</t>
  </si>
  <si>
    <t>018084036242</t>
  </si>
  <si>
    <t>NUTRIPLENISH MASK LGT BB 150ML/5FLOZ</t>
  </si>
  <si>
    <t>VMJN500000</t>
  </si>
  <si>
    <t>018084036259</t>
  </si>
  <si>
    <t>NUTRIPLENISH MASK DP BB 200ML/6.7OZ</t>
  </si>
  <si>
    <t>AWWT010000</t>
  </si>
  <si>
    <t>018084018590</t>
  </si>
  <si>
    <r>
      <t xml:space="preserve">Botanical Repair Equalizing Primer BB - </t>
    </r>
    <r>
      <rPr>
        <b/>
        <sz val="14"/>
        <rFont val="TahoA"/>
      </rPr>
      <t>no sconto</t>
    </r>
  </si>
  <si>
    <t>AWWW010000</t>
  </si>
  <si>
    <t>018084018606</t>
  </si>
  <si>
    <r>
      <t>Botanical Repair Strenghteninig Additive BB -</t>
    </r>
    <r>
      <rPr>
        <b/>
        <sz val="14"/>
        <rFont val="TahoA"/>
      </rPr>
      <t xml:space="preserve"> no sconto</t>
    </r>
  </si>
  <si>
    <t>AX06010000</t>
  </si>
  <si>
    <t>018084019276</t>
  </si>
  <si>
    <r>
      <t xml:space="preserve">Botanical Repair Activator Light BB - </t>
    </r>
    <r>
      <rPr>
        <b/>
        <sz val="14"/>
        <rFont val="TahoA"/>
      </rPr>
      <t>no sconto</t>
    </r>
  </si>
  <si>
    <t>AX07010000</t>
  </si>
  <si>
    <t>018084019283</t>
  </si>
  <si>
    <r>
      <t xml:space="preserve">Botanical Repair Activator Rich BB - </t>
    </r>
    <r>
      <rPr>
        <b/>
        <sz val="14"/>
        <rFont val="TahoA"/>
      </rPr>
      <t>no sconto</t>
    </r>
  </si>
  <si>
    <t>AX18500000</t>
  </si>
  <si>
    <t>018084019597</t>
  </si>
  <si>
    <t>Botanical Repair Strenghteninig Leave-In Treatment BB</t>
  </si>
  <si>
    <t>AY2X010001</t>
  </si>
  <si>
    <t>018084027837</t>
  </si>
  <si>
    <t>Botanical Repair Strengthening Additive Pump (Applicatore Additive)</t>
  </si>
  <si>
    <t>AYFM500000</t>
  </si>
  <si>
    <t>018084030967</t>
  </si>
  <si>
    <t xml:space="preserve">Invati Thicken foam BB </t>
  </si>
  <si>
    <t>AXFA500000</t>
  </si>
  <si>
    <t>018084029381</t>
  </si>
  <si>
    <t>Invati Advanced Intensive Hair &amp; Scalp Masque BB</t>
  </si>
  <si>
    <t>20 gr</t>
  </si>
  <si>
    <t>Phomollient Styling Foam Refill</t>
  </si>
  <si>
    <t>AYA1010000</t>
  </si>
  <si>
    <t>018084029879</t>
  </si>
  <si>
    <t>Botanical Kinetics™ Intense Hydrator serum</t>
  </si>
  <si>
    <t>AYA2010000</t>
  </si>
  <si>
    <t>018084029893</t>
  </si>
  <si>
    <t>Botanical Kinetics™ Instant Luminizer serum</t>
  </si>
  <si>
    <t>AYA3010000</t>
  </si>
  <si>
    <t>018084029916</t>
  </si>
  <si>
    <t>Botanical Kinetics™ Pore Refiner serum</t>
  </si>
  <si>
    <t xml:space="preserve">Botanical Kinetics Hydrating LTN </t>
  </si>
  <si>
    <t>A7HF010000</t>
  </si>
  <si>
    <t>018084885154</t>
  </si>
  <si>
    <t xml:space="preserve">Botanical Kinetics purify gel clnsr </t>
  </si>
  <si>
    <t>AXG6010000</t>
  </si>
  <si>
    <t>018084023211</t>
  </si>
  <si>
    <t>Botanical Kinetics Water Gel Creme</t>
  </si>
  <si>
    <t>AX8P010000</t>
  </si>
  <si>
    <t>018084021699</t>
  </si>
  <si>
    <t>Tulasara Firming Sleeping Masque</t>
  </si>
  <si>
    <t>AX8R010000</t>
  </si>
  <si>
    <t>018084021712</t>
  </si>
  <si>
    <t>Tulasara Brighting Sleeping Eye Masque</t>
  </si>
  <si>
    <t>AX8N010000</t>
  </si>
  <si>
    <t>018084021675</t>
  </si>
  <si>
    <t>Tulasara Renewing Radiance Creme</t>
  </si>
  <si>
    <t>AYN8010000</t>
  </si>
  <si>
    <t>018084033067</t>
  </si>
  <si>
    <t>invati brow™ thickening serum</t>
  </si>
  <si>
    <t>5 ml</t>
  </si>
  <si>
    <t>AYA1500000</t>
  </si>
  <si>
    <t>018084029886</t>
  </si>
  <si>
    <t>Botanical Kinetics™ Intense Hydrator serum BB</t>
  </si>
  <si>
    <t>AYA2500000</t>
  </si>
  <si>
    <t>018084029909</t>
  </si>
  <si>
    <t>Botanical Kinetics™ Instant Luminizer serum BB</t>
  </si>
  <si>
    <t>AYA3500000</t>
  </si>
  <si>
    <t>018084029923</t>
  </si>
  <si>
    <t>Botanical Kinetics™ Pore Refiner serum BB</t>
  </si>
  <si>
    <t>AX8P500000</t>
  </si>
  <si>
    <t>018084021705</t>
  </si>
  <si>
    <t>Tulasara Firming Sleeping Masque BB</t>
  </si>
  <si>
    <t>AX8R500000</t>
  </si>
  <si>
    <t>018084021729</t>
  </si>
  <si>
    <t>Tulasara Brighting Sleeping Eye Masque BB</t>
  </si>
  <si>
    <t>AX8N500000</t>
  </si>
  <si>
    <t>018084021682</t>
  </si>
  <si>
    <t>Tulasara Renewing Radiance Creme BB</t>
  </si>
  <si>
    <t>473 ml</t>
  </si>
  <si>
    <t>AW5E010000</t>
  </si>
  <si>
    <t>018084013243</t>
  </si>
  <si>
    <t>Aveda Professional Recovery Serum</t>
  </si>
  <si>
    <t>200 gr</t>
  </si>
  <si>
    <t>AWP2010000</t>
  </si>
  <si>
    <t>018084017562</t>
  </si>
  <si>
    <t>Cherry Almond Body Lotion Travel Size</t>
  </si>
  <si>
    <t>AWP3010000</t>
  </si>
  <si>
    <t>018084017579</t>
  </si>
  <si>
    <t>Cherry Almond Hand and Body Wash Travel Size</t>
  </si>
  <si>
    <t>AXGC010000</t>
  </si>
  <si>
    <t>018084023266</t>
  </si>
  <si>
    <t>Cherry Almond Body Scrub</t>
  </si>
  <si>
    <t>4.25 gr</t>
  </si>
  <si>
    <t>1800 gr</t>
  </si>
  <si>
    <t>3785 ml</t>
  </si>
  <si>
    <t>AMEW500000</t>
  </si>
  <si>
    <t>018084977019</t>
  </si>
  <si>
    <t>Cooling Balancing Oil Concentrate BB</t>
  </si>
  <si>
    <t>3,4 gr</t>
  </si>
  <si>
    <t>ARXT100000</t>
  </si>
  <si>
    <t>018084018729</t>
  </si>
  <si>
    <t xml:space="preserve">Rose Gold Topper </t>
  </si>
  <si>
    <t>ARXT090000</t>
  </si>
  <si>
    <t>018084018712</t>
  </si>
  <si>
    <t xml:space="preserve">Silver Topper </t>
  </si>
  <si>
    <t>ARXT080000</t>
  </si>
  <si>
    <t>018084018705</t>
  </si>
  <si>
    <t xml:space="preserve">Gold Topper </t>
  </si>
  <si>
    <t>1,14 gr</t>
  </si>
  <si>
    <t>7 gr</t>
  </si>
  <si>
    <t>8 gr</t>
  </si>
  <si>
    <t>1,25 gr</t>
  </si>
  <si>
    <t>1,5 gr</t>
  </si>
  <si>
    <t>2,5 gr</t>
  </si>
  <si>
    <t>ARGA010000</t>
  </si>
  <si>
    <t>018084000434</t>
  </si>
  <si>
    <t>Rosemary Mint Soy Candle</t>
  </si>
  <si>
    <t>ATL3010002</t>
  </si>
  <si>
    <t>140 gr</t>
  </si>
  <si>
    <t xml:space="preserve">1000 gr </t>
  </si>
  <si>
    <t>AXPR010000</t>
  </si>
  <si>
    <t>018084025451</t>
  </si>
  <si>
    <t xml:space="preserve">FS PERM EXTRA LIFT </t>
  </si>
  <si>
    <t>VMIR020000</t>
  </si>
  <si>
    <t>018084035740</t>
  </si>
  <si>
    <t>FS Perm Pastel Violet</t>
  </si>
  <si>
    <t>28 gr</t>
  </si>
  <si>
    <t>VMIR010000</t>
  </si>
  <si>
    <t>018084035733</t>
  </si>
  <si>
    <t>FS Perm Pastel Blue</t>
  </si>
  <si>
    <t>1360 gr</t>
  </si>
  <si>
    <t>AWJ3010000</t>
  </si>
  <si>
    <t>018084016190</t>
  </si>
  <si>
    <t>Enlightener™ Freehand Bond- Strengthening Lightener</t>
  </si>
  <si>
    <t>1135 gr</t>
  </si>
  <si>
    <t>AXW1010000</t>
  </si>
  <si>
    <t>018084026229</t>
  </si>
  <si>
    <t>0N creme</t>
  </si>
  <si>
    <t>AXW2010000</t>
  </si>
  <si>
    <t>018084026236</t>
  </si>
  <si>
    <t>0N Gel</t>
  </si>
  <si>
    <t>AYJL010000</t>
  </si>
  <si>
    <t>018084031773</t>
  </si>
  <si>
    <t>FS Intense Base</t>
  </si>
  <si>
    <t>AXPN030000</t>
  </si>
  <si>
    <t>018084025284</t>
  </si>
  <si>
    <t>Natural Series 3N</t>
  </si>
  <si>
    <t>AXPN040000</t>
  </si>
  <si>
    <t>018084025291</t>
  </si>
  <si>
    <t>Natural Series 4N</t>
  </si>
  <si>
    <t>AXPN050000</t>
  </si>
  <si>
    <t>018084025307</t>
  </si>
  <si>
    <t>Natural Series 5N</t>
  </si>
  <si>
    <t>AXPN060000</t>
  </si>
  <si>
    <t>018084025314</t>
  </si>
  <si>
    <t>Natural Series 6N</t>
  </si>
  <si>
    <t>AXPN070000</t>
  </si>
  <si>
    <t>018084025321</t>
  </si>
  <si>
    <t>Natural Series 7N</t>
  </si>
  <si>
    <t>AXPN080000</t>
  </si>
  <si>
    <t>018084025338</t>
  </si>
  <si>
    <t>Natural Series 8N</t>
  </si>
  <si>
    <t>AXPN090000</t>
  </si>
  <si>
    <t>018084025345</t>
  </si>
  <si>
    <t>Natural Series 9N</t>
  </si>
  <si>
    <t>AXPN100000</t>
  </si>
  <si>
    <t>018084025352</t>
  </si>
  <si>
    <t>Natural Series 10N</t>
  </si>
  <si>
    <t>FULL SP - PERMCOLOR COOL SERIES</t>
  </si>
  <si>
    <t>AY90010000</t>
  </si>
  <si>
    <t>018084029503</t>
  </si>
  <si>
    <t>Natural Cool Series 1NC</t>
  </si>
  <si>
    <t>AY90030000</t>
  </si>
  <si>
    <t>018084029527</t>
  </si>
  <si>
    <t>Natural Cool Series 3NC</t>
  </si>
  <si>
    <t>AY90040000</t>
  </si>
  <si>
    <t>018084029534</t>
  </si>
  <si>
    <t>Natural Cool Series 4NC</t>
  </si>
  <si>
    <t>AY90050000</t>
  </si>
  <si>
    <t>018084029541</t>
  </si>
  <si>
    <t>Natural Cool Series 5NC</t>
  </si>
  <si>
    <t>AY90060000</t>
  </si>
  <si>
    <t>018084029558</t>
  </si>
  <si>
    <t>Natural Cool Series 6NC</t>
  </si>
  <si>
    <t>AY90070000</t>
  </si>
  <si>
    <t>018084029565</t>
  </si>
  <si>
    <t>Natural Cool Series 7NC</t>
  </si>
  <si>
    <t>AY90080000</t>
  </si>
  <si>
    <t>018084029572</t>
  </si>
  <si>
    <t>Natural Cool Series 8NC</t>
  </si>
  <si>
    <t>AY90090000</t>
  </si>
  <si>
    <t>018084029589</t>
  </si>
  <si>
    <t>Natural Cool Series 9NC</t>
  </si>
  <si>
    <t>AY90100000</t>
  </si>
  <si>
    <t>018084029596</t>
  </si>
  <si>
    <t>Natural Cool Series 10NC</t>
  </si>
  <si>
    <t>FULL SP - PERMCOLOR NATURAL NATURAL SERIES</t>
  </si>
  <si>
    <t>AXPP020000</t>
  </si>
  <si>
    <t>018084025376</t>
  </si>
  <si>
    <t>Natural Natural Series 2NN</t>
  </si>
  <si>
    <t>AXPP040000</t>
  </si>
  <si>
    <t>018084025390</t>
  </si>
  <si>
    <t>Natural Natural Series 4NN</t>
  </si>
  <si>
    <t>AXPP050000</t>
  </si>
  <si>
    <t>018084025406</t>
  </si>
  <si>
    <t>Natural Natural Series 5NN</t>
  </si>
  <si>
    <t>AXPP060000</t>
  </si>
  <si>
    <t>018084025413</t>
  </si>
  <si>
    <t>Natural Natural Series 6NN</t>
  </si>
  <si>
    <t>AXPP070000</t>
  </si>
  <si>
    <t>018084025420</t>
  </si>
  <si>
    <t>Natural Natural Series 7NN</t>
  </si>
  <si>
    <t>AXPP080000</t>
  </si>
  <si>
    <t>018084025437</t>
  </si>
  <si>
    <t>Natural Natural Series 8NN</t>
  </si>
  <si>
    <t>AXPP090000</t>
  </si>
  <si>
    <t>018084025444</t>
  </si>
  <si>
    <t>Natural Natural Series 9NN</t>
  </si>
  <si>
    <t>AYNP030000</t>
  </si>
  <si>
    <t>018084033265</t>
  </si>
  <si>
    <t>FS Perm Light V/B</t>
  </si>
  <si>
    <t>AYNP020000</t>
  </si>
  <si>
    <t>018084033258</t>
  </si>
  <si>
    <t>FS Perm Light B/B</t>
  </si>
  <si>
    <t>AYNP040000</t>
  </si>
  <si>
    <t>018084033272</t>
  </si>
  <si>
    <t>FS Perm Light Y/O</t>
  </si>
  <si>
    <t>AYNP050000</t>
  </si>
  <si>
    <t>018084033289</t>
  </si>
  <si>
    <t>FS Perm Light O/R</t>
  </si>
  <si>
    <t>AYNP010000</t>
  </si>
  <si>
    <t>018084033241</t>
  </si>
  <si>
    <t>NEW Light Grey Violet (Light Gr/V)</t>
  </si>
  <si>
    <t>28g</t>
  </si>
  <si>
    <t>AYNP060000</t>
  </si>
  <si>
    <t>018084033296</t>
  </si>
  <si>
    <t>NEW Light Yellow Violet (Light Y/V)</t>
  </si>
  <si>
    <t>AYNN020000</t>
  </si>
  <si>
    <t>018084033197</t>
  </si>
  <si>
    <t>FS Perm Dark B/V</t>
  </si>
  <si>
    <t>AYNN010000</t>
  </si>
  <si>
    <t>018084033180</t>
  </si>
  <si>
    <t>FS Perm Dark B/G</t>
  </si>
  <si>
    <t>AYNN060000</t>
  </si>
  <si>
    <t>018084033234</t>
  </si>
  <si>
    <t>FS Perm Dark Y/O</t>
  </si>
  <si>
    <t>AYNN040000</t>
  </si>
  <si>
    <t>018084033210</t>
  </si>
  <si>
    <t>FS Perm Dark R/O</t>
  </si>
  <si>
    <t>AYNN050000</t>
  </si>
  <si>
    <t>018084033227</t>
  </si>
  <si>
    <t>FS Perm Dark V/R</t>
  </si>
  <si>
    <t>AYNN070000</t>
  </si>
  <si>
    <t>018084033388</t>
  </si>
  <si>
    <t>NEW Dark Grey Green</t>
  </si>
  <si>
    <t>AYNN030000</t>
  </si>
  <si>
    <t>018084033203</t>
  </si>
  <si>
    <t>NEW Dark Yellow Blue</t>
  </si>
  <si>
    <t>AYNR070000</t>
  </si>
  <si>
    <t>018084033371</t>
  </si>
  <si>
    <t>FS New Pink</t>
  </si>
  <si>
    <t>AYNR010000</t>
  </si>
  <si>
    <t>018084033319</t>
  </si>
  <si>
    <t>FS Perm Pure Pigment Blue</t>
  </si>
  <si>
    <t>AYNR020000</t>
  </si>
  <si>
    <t>018084033326</t>
  </si>
  <si>
    <t>FS Perm Pure Pigment Red</t>
  </si>
  <si>
    <t>AYNR040000</t>
  </si>
  <si>
    <t>018084033340</t>
  </si>
  <si>
    <t>FS Perm Pure Pigment Orange</t>
  </si>
  <si>
    <t>AYNR050000</t>
  </si>
  <si>
    <t>018084033357</t>
  </si>
  <si>
    <t>FS Pure Pigment Green</t>
  </si>
  <si>
    <t>AYNR060000</t>
  </si>
  <si>
    <t>018084033364</t>
  </si>
  <si>
    <t>FS Perm Pure Pigment Violet</t>
  </si>
  <si>
    <t>AYNP070000</t>
  </si>
  <si>
    <t>018084033302</t>
  </si>
  <si>
    <t>FS Perm Light NN</t>
  </si>
  <si>
    <t>AYNN080000</t>
  </si>
  <si>
    <t>018084035757</t>
  </si>
  <si>
    <t xml:space="preserve">FS Perm Dark NN </t>
  </si>
  <si>
    <t>Demi+™ 1Natural</t>
  </si>
  <si>
    <t>Demi+™ 3Natural</t>
  </si>
  <si>
    <t>Demi+™ 4Natural</t>
  </si>
  <si>
    <t>Demi+™ 5Natural</t>
  </si>
  <si>
    <t>Demi+™ 6Natural</t>
  </si>
  <si>
    <t>Demi+™ 7Natural</t>
  </si>
  <si>
    <t>Demi+™ 8Natural</t>
  </si>
  <si>
    <t>Demi+™ 9Natural</t>
  </si>
  <si>
    <t>Demi+™ 10Natural</t>
  </si>
  <si>
    <t>Demi+™ Light Intense Ash b</t>
  </si>
  <si>
    <t>Demi+™ Light Gold y/o</t>
  </si>
  <si>
    <t>Demi+™ Light Copper o</t>
  </si>
  <si>
    <t>Demi+™ Light Ash v/gr</t>
  </si>
  <si>
    <t>Demi+™ Dark Intense Ash gr/g</t>
  </si>
  <si>
    <t>Demi+™ Violet v</t>
  </si>
  <si>
    <t>Demi+™ Dark Gold y/o</t>
  </si>
  <si>
    <t>Demi+™ Dark Copper o/r</t>
  </si>
  <si>
    <t>Demi+™ Red r</t>
  </si>
  <si>
    <t>AY77010000</t>
  </si>
  <si>
    <t>018084029015</t>
  </si>
  <si>
    <t>Full Spectrum Demi+™ Grey</t>
  </si>
  <si>
    <t>Demi+™ Dark Ash b</t>
  </si>
  <si>
    <t>FULL SP VIBRANTS</t>
  </si>
  <si>
    <t>AT3E110000</t>
  </si>
  <si>
    <t>018084005415</t>
  </si>
  <si>
    <t xml:space="preserve">Vibrants Raspberry </t>
  </si>
  <si>
    <t>AT3E010000</t>
  </si>
  <si>
    <t>018084005316</t>
  </si>
  <si>
    <t xml:space="preserve">Vibrants Poppy </t>
  </si>
  <si>
    <t>AT3E080000</t>
  </si>
  <si>
    <t>018084005385</t>
  </si>
  <si>
    <t>Vibrants Tangerine</t>
  </si>
  <si>
    <t>AT3E070000</t>
  </si>
  <si>
    <t>018084005378</t>
  </si>
  <si>
    <t xml:space="preserve">Vibrants Daffodil </t>
  </si>
  <si>
    <t>AT3E050000</t>
  </si>
  <si>
    <t>018084005354</t>
  </si>
  <si>
    <t xml:space="preserve">Vibrants Emerald </t>
  </si>
  <si>
    <t>AT3E060000</t>
  </si>
  <si>
    <t>018084005361</t>
  </si>
  <si>
    <t xml:space="preserve">Vibrants Lagoon </t>
  </si>
  <si>
    <t>AT3E040000</t>
  </si>
  <si>
    <t>018084005347</t>
  </si>
  <si>
    <t xml:space="preserve">Vibrants Cobalt </t>
  </si>
  <si>
    <t>AT3E030000</t>
  </si>
  <si>
    <t>018084005330</t>
  </si>
  <si>
    <t xml:space="preserve">Vibrants Iris </t>
  </si>
  <si>
    <t>AT3E020000</t>
  </si>
  <si>
    <t>018084005323</t>
  </si>
  <si>
    <t>Vibrants Azalea</t>
  </si>
  <si>
    <t>AT3E100000</t>
  </si>
  <si>
    <t>018084005408</t>
  </si>
  <si>
    <t xml:space="preserve">Vibrants Charcoal </t>
  </si>
  <si>
    <t>AT3E090000</t>
  </si>
  <si>
    <t>018084005392</t>
  </si>
  <si>
    <t xml:space="preserve">Vibrants Clear </t>
  </si>
  <si>
    <t>AVEDA MEN
GREY BLEND</t>
  </si>
  <si>
    <t xml:space="preserve">Wholesale 
COIN
</t>
  </si>
  <si>
    <t xml:space="preserve">Wholesale 
MSC
</t>
  </si>
  <si>
    <t>INDIRIZZI MAIL</t>
  </si>
  <si>
    <t>MASTER DATA</t>
  </si>
  <si>
    <t xml:space="preserve">NEW SRP </t>
  </si>
  <si>
    <t>PINALLI</t>
  </si>
  <si>
    <t>m.nitti@pinalli.it; s.stefani &lt;s.stefani@pinalli.it&gt;</t>
  </si>
  <si>
    <t>VEDASI SOTTO</t>
  </si>
  <si>
    <t>DOUGLAS</t>
  </si>
  <si>
    <t>MARIONNAUD</t>
  </si>
  <si>
    <t>ELLE</t>
  </si>
  <si>
    <t>angelo@casabellagroup.it</t>
  </si>
  <si>
    <t>NAIMA (ALL SCENT/CARLOTTA)</t>
  </si>
  <si>
    <t>DELLEPIANE</t>
  </si>
  <si>
    <t>NAIMA (GALEAZZI)</t>
  </si>
  <si>
    <t>FERRERI (GF RETAIL)</t>
  </si>
  <si>
    <t>NAIMA (SQUILLACI/GIDECA)</t>
  </si>
  <si>
    <t>GRIFFI ETHOS</t>
  </si>
  <si>
    <t>LE VANITA'</t>
  </si>
  <si>
    <t>LIVELY (M&amp;G 1952 SPA)</t>
  </si>
  <si>
    <t>THALER</t>
  </si>
  <si>
    <t>URBANI</t>
  </si>
  <si>
    <t>VALLESI</t>
  </si>
  <si>
    <t>ILE DE BEAUTE</t>
  </si>
  <si>
    <t>m.quaglia@allscentbeauty.com; eleonora@allscentbeauty.com; enzo@allescentbeauty.com</t>
  </si>
  <si>
    <t>LISTINO</t>
  </si>
  <si>
    <t>DEDICATO</t>
  </si>
  <si>
    <t>E-SALON</t>
  </si>
  <si>
    <t>corrado.russi@profumeriegaleazzi.it</t>
  </si>
  <si>
    <t>AGGIORNAMENTO LISTINO</t>
  </si>
  <si>
    <t>LINEE GUIDE + CONTATTI</t>
  </si>
  <si>
    <t>lsavina@oceanviewmonaco.com</t>
  </si>
  <si>
    <t>giorgia.martin@coin.it</t>
  </si>
  <si>
    <t xml:space="preserve">richiesto contatto </t>
  </si>
  <si>
    <t>SALONI + PROFUMERIE + ESALON</t>
  </si>
  <si>
    <t>NON PRESENTE IN LISTINO ECCETTO PER URBANI ED ESSERBELLA (?)</t>
  </si>
  <si>
    <t xml:space="preserve">TRILAB SRL </t>
  </si>
  <si>
    <t xml:space="preserve">CASCOMATTO </t>
  </si>
  <si>
    <t>ART E STYLE/COMELY/ASIA</t>
  </si>
  <si>
    <t>HAIR INDUSTRY SRL/HAIR STYLE MARKET</t>
  </si>
  <si>
    <t>HAIR GALLERY EUROPE SRL</t>
  </si>
  <si>
    <t>MORLACCO ALESSANDRO (HAIR STORE)</t>
  </si>
  <si>
    <t>HAIR DIFFUSION SAS/STYLOSOPHY</t>
  </si>
  <si>
    <t>CAPELLI STORE</t>
  </si>
  <si>
    <t>BLUE MOON DI NARDINI &amp; C. S.A.S./PLANET HAIR</t>
  </si>
  <si>
    <t>MAIEUSIS SRL/LOVETHE HAIR</t>
  </si>
  <si>
    <t>marco@cascomatto.it; fabrizio@cascomatto.it</t>
  </si>
  <si>
    <t>angelicavaresi@trilab.it; giuseppe@trilab.it</t>
  </si>
  <si>
    <t>pinonialessandro@gmail.com</t>
  </si>
  <si>
    <t xml:space="preserve">a.lancieri@hairindustrygroup.com </t>
  </si>
  <si>
    <t>hairgallerystore@yahoo.it</t>
  </si>
  <si>
    <t>hairstore.morlacco@gmail.com</t>
  </si>
  <si>
    <t>hair_diffusion@libero.it</t>
  </si>
  <si>
    <t>bluemoon@planethair.it</t>
  </si>
  <si>
    <t>gianlucadinucci@gmail.com</t>
  </si>
  <si>
    <t>richiesto contatto a Davidh</t>
  </si>
  <si>
    <t>michelegiacomini@naimacalabria.it</t>
  </si>
  <si>
    <t xml:space="preserve">silviacoffetti@lively.it; nelidafusari@lively.it </t>
  </si>
  <si>
    <t>piazzamarconi@profumeriedellepiane.com</t>
  </si>
  <si>
    <t>Magazzino@urbani1964.it; Sale@urbani1964.it</t>
  </si>
  <si>
    <t>salvatoremorando@mabuprofumerie.it</t>
  </si>
  <si>
    <t>Ls@thaler.bz.it; Ir@thaler.bz.it</t>
  </si>
  <si>
    <t>VMPL010000</t>
  </si>
  <si>
    <t>018084037416</t>
  </si>
  <si>
    <t>Smooth Infusion Anti-Frizz Shampoo</t>
  </si>
  <si>
    <t>VMPP010000</t>
  </si>
  <si>
    <t>018084037454</t>
  </si>
  <si>
    <t>Smooth Infusion Anti-Frizz Conditioner</t>
  </si>
  <si>
    <t>VMPW010000</t>
  </si>
  <si>
    <t>018084037492</t>
  </si>
  <si>
    <t>Smooth Infusion Style Prep Smoother</t>
  </si>
  <si>
    <t>VMR0010000</t>
  </si>
  <si>
    <t>018084037539</t>
  </si>
  <si>
    <t>Smooth Infusion Perfect Blow Dry</t>
  </si>
  <si>
    <t>VN1N010000</t>
  </si>
  <si>
    <t>018084039427</t>
  </si>
  <si>
    <t>Smooth Infusion Perfectly Sleek</t>
  </si>
  <si>
    <t xml:space="preserve">150 ml </t>
  </si>
  <si>
    <t>VMPM500000</t>
  </si>
  <si>
    <t>018084037430</t>
  </si>
  <si>
    <t>Smooth Infusion Anti-Frizz Shampoo BB</t>
  </si>
  <si>
    <t>VMPR500000</t>
  </si>
  <si>
    <t>018084037478</t>
  </si>
  <si>
    <t>Smooth Infusion Anti-Frizz Conditioner BB</t>
  </si>
  <si>
    <t>VMPW500000</t>
  </si>
  <si>
    <t>Smooth Infusion Style Prep Smoother BB</t>
  </si>
  <si>
    <t>VMR0500000</t>
  </si>
  <si>
    <t>Smooth Infusion Perfect Blow Dry BB</t>
  </si>
  <si>
    <t>VN1N500000</t>
  </si>
  <si>
    <t>Smooth Infusion Perfectly Sleek BB</t>
  </si>
  <si>
    <t>018084039441</t>
  </si>
  <si>
    <t>018084037546</t>
  </si>
  <si>
    <t>018084037508</t>
  </si>
  <si>
    <t xml:space="preserve">Wholesale 
Saloni/Profumerie
</t>
  </si>
  <si>
    <t>VMPK010000</t>
  </si>
  <si>
    <t>VMPN010000</t>
  </si>
  <si>
    <t>VMPX010000</t>
  </si>
  <si>
    <t>VN1P010000</t>
  </si>
  <si>
    <t>VMPT010000</t>
  </si>
  <si>
    <t>lo invia Turri per tutti i brand</t>
  </si>
  <si>
    <r>
      <t xml:space="preserve">Comforting Tea bags </t>
    </r>
    <r>
      <rPr>
        <b/>
        <sz val="14"/>
        <rFont val="TahoA"/>
      </rPr>
      <t>**disponibile da Ottobre**</t>
    </r>
  </si>
  <si>
    <t>V9F4500000</t>
  </si>
  <si>
    <t>V9F4010000</t>
  </si>
  <si>
    <t>V9EJ010000</t>
  </si>
  <si>
    <t>manuela@fenapro.mip.it</t>
  </si>
  <si>
    <t>nuove</t>
  </si>
  <si>
    <t>discontinuate</t>
  </si>
  <si>
    <t>A3JX010000</t>
  </si>
  <si>
    <t>018084846803</t>
  </si>
  <si>
    <t>Smooth Infusion Shampoo</t>
  </si>
  <si>
    <t>A3JY010000</t>
  </si>
  <si>
    <t>018084846810</t>
  </si>
  <si>
    <t>Smooth Infusion Shampoo Litro</t>
  </si>
  <si>
    <t>A3K0010000</t>
  </si>
  <si>
    <t>018084846841</t>
  </si>
  <si>
    <t>Smooth Infusion Conditioner</t>
  </si>
  <si>
    <t>A3K1010000</t>
  </si>
  <si>
    <t>018084846858</t>
  </si>
  <si>
    <t>Smooth Infusion Conditioner Litro</t>
  </si>
  <si>
    <t>AHJ1010000</t>
  </si>
  <si>
    <t>018084947692</t>
  </si>
  <si>
    <t>Smooth Infusion Masque</t>
  </si>
  <si>
    <t>AH8F010000</t>
  </si>
  <si>
    <t>018084945490</t>
  </si>
  <si>
    <t>Smooth Infusion Style-Prep Styler Travel Size</t>
  </si>
  <si>
    <t>A409010000</t>
  </si>
  <si>
    <t>018084854204</t>
  </si>
  <si>
    <t>Smooth Infusion Style-Prep Styler</t>
  </si>
  <si>
    <t>A5HX010000</t>
  </si>
  <si>
    <t>018084869598</t>
  </si>
  <si>
    <t>Smooth Infusion Glossing Straightener</t>
  </si>
  <si>
    <t>AFHY010000</t>
  </si>
  <si>
    <t>018084931707</t>
  </si>
  <si>
    <t>Smooth Infusion Naturally Straight</t>
  </si>
  <si>
    <t>AHGT010000</t>
  </si>
  <si>
    <t>018084947333</t>
  </si>
  <si>
    <t>Smooth Infusion™ Nourishing Styling Creme</t>
  </si>
  <si>
    <t>A409500000</t>
  </si>
  <si>
    <t>018084854457</t>
  </si>
  <si>
    <t>Smooth Infusion Style-Prep Styler BB</t>
  </si>
  <si>
    <t>AFHY500000</t>
  </si>
  <si>
    <t>018084931714</t>
  </si>
  <si>
    <t>Smooth Infusion Naturally Straight BB</t>
  </si>
  <si>
    <t>AHGT500000</t>
  </si>
  <si>
    <t>018084947340</t>
  </si>
  <si>
    <t>Smooth Infusion™ Nourishing Styling Creme BB</t>
  </si>
  <si>
    <t>a.toppani@douglas.it; m.beretta@douglas.it</t>
  </si>
  <si>
    <t xml:space="preserve">mluino@vallesi.eu; nmancini@vallesi.eu; sperona@vallesi.eu </t>
  </si>
  <si>
    <t>A38L010000</t>
  </si>
  <si>
    <t>018084841006</t>
  </si>
  <si>
    <t>Color Conserve Shampoo Travel Size</t>
  </si>
  <si>
    <t>A14G010000</t>
  </si>
  <si>
    <t>018084807132</t>
  </si>
  <si>
    <t>Color Conserve Shampoo</t>
  </si>
  <si>
    <t>A14Y010000</t>
  </si>
  <si>
    <t>018084807361</t>
  </si>
  <si>
    <t>Color Conserve Shampoo Litro</t>
  </si>
  <si>
    <t>A38M010000</t>
  </si>
  <si>
    <t>018084841013</t>
  </si>
  <si>
    <t>Color Conserve Conditioner Travel Size</t>
  </si>
  <si>
    <t>A14H015000</t>
  </si>
  <si>
    <t>018084807149</t>
  </si>
  <si>
    <t>Color Conserve Conditioner</t>
  </si>
  <si>
    <t>A151015000</t>
  </si>
  <si>
    <t>018084807378</t>
  </si>
  <si>
    <t>Color Conserve Conditioner Litro</t>
  </si>
  <si>
    <t>A3MF010000</t>
  </si>
  <si>
    <t>018084848517</t>
  </si>
  <si>
    <t>Color Conserve Treatment</t>
  </si>
  <si>
    <t>AA50010000</t>
  </si>
  <si>
    <t>018084905715</t>
  </si>
  <si>
    <t>Color Conserve Daily Protect Treatment</t>
  </si>
  <si>
    <t>A14Y500000</t>
  </si>
  <si>
    <t>018084813898</t>
  </si>
  <si>
    <t>Color Conserve Shampoo Litro BB</t>
  </si>
  <si>
    <t>A151500000</t>
  </si>
  <si>
    <t>018084813881</t>
  </si>
  <si>
    <t>Color Conserve Conditioner Litro BB</t>
  </si>
  <si>
    <t>A2YE010000</t>
  </si>
  <si>
    <t>018084836002</t>
  </si>
  <si>
    <t>Color Conserve Phinish Litro BB</t>
  </si>
  <si>
    <t>VMNT010000</t>
  </si>
  <si>
    <t>018084037171</t>
  </si>
  <si>
    <t>VMPE010000</t>
  </si>
  <si>
    <t>018084037331</t>
  </si>
  <si>
    <t>VNGP010000</t>
  </si>
  <si>
    <t>018084042984</t>
  </si>
  <si>
    <t>VMRJ010000</t>
  </si>
  <si>
    <t>018084037706</t>
  </si>
  <si>
    <t>VMNW010000</t>
  </si>
  <si>
    <t>018084037188</t>
  </si>
  <si>
    <t>VMPF010000</t>
  </si>
  <si>
    <t>018084037348</t>
  </si>
  <si>
    <t>VMNW500000</t>
  </si>
  <si>
    <t>018084037386</t>
  </si>
  <si>
    <t>VMPF500000</t>
  </si>
  <si>
    <t>018084037393</t>
  </si>
  <si>
    <t>VNGP500000</t>
  </si>
  <si>
    <t>018084043011</t>
  </si>
  <si>
    <t>VMM6500000</t>
  </si>
  <si>
    <t>018084036853</t>
  </si>
  <si>
    <t>CHAKRA</t>
  </si>
  <si>
    <t xml:space="preserve">ESSENTIAL OILS </t>
  </si>
  <si>
    <t>federica.marconi@griffi.it</t>
  </si>
  <si>
    <t>VNCN010000</t>
  </si>
  <si>
    <t>AVEDA MEN GREY BLEND</t>
  </si>
  <si>
    <t>VMRK010000</t>
  </si>
  <si>
    <t>Blonde Revival Shampoo Travel Size</t>
  </si>
  <si>
    <t>018084037713</t>
  </si>
  <si>
    <t>VMNP010000</t>
  </si>
  <si>
    <t>018084037157</t>
  </si>
  <si>
    <t>VMPA010000</t>
  </si>
  <si>
    <t>018084037317</t>
  </si>
  <si>
    <t>Nutriplenish™ Hydrating Treatment Foam</t>
  </si>
  <si>
    <t>Nutriplenish foam BB 200ML/6.7FLOZ</t>
  </si>
  <si>
    <t>Nutriplenish Curl Gelée Travel Size</t>
  </si>
  <si>
    <t>VNE0010000</t>
  </si>
  <si>
    <t xml:space="preserve">Botanical Repair Styling cream </t>
  </si>
  <si>
    <t>018084042229</t>
  </si>
  <si>
    <t>Color control Shampoo Travel Size</t>
  </si>
  <si>
    <t xml:space="preserve">Color control shampoo </t>
  </si>
  <si>
    <t xml:space="preserve">Blonde revival shampoo </t>
  </si>
  <si>
    <t>Color control Conditioner</t>
  </si>
  <si>
    <t>Color control Conditioner Litro</t>
  </si>
  <si>
    <t>Smooth infusion conditioner Travel Size</t>
  </si>
  <si>
    <t>Color control conditioner Travel Size</t>
  </si>
  <si>
    <t>Color control Shampoo BB</t>
  </si>
  <si>
    <t xml:space="preserve">Blonde revival shampoo BB </t>
  </si>
  <si>
    <t xml:space="preserve">Color control conditioner BB </t>
  </si>
  <si>
    <t>Smooth Infusion Sleek Travel Size</t>
  </si>
  <si>
    <t xml:space="preserve">Smooth Infusion Style Prep </t>
  </si>
  <si>
    <t>Smooth Infusion Blow Dry Travel Size</t>
  </si>
  <si>
    <t>FRANCHISE</t>
  </si>
  <si>
    <t>Color control shampoo Litro</t>
  </si>
  <si>
    <t>Scalp Benefits Shampoo Litro</t>
  </si>
  <si>
    <t>Scalp Benefits Conditioner Litro</t>
  </si>
  <si>
    <t>DA VERIFICARE PROBLEMI UPLOAD</t>
  </si>
  <si>
    <t>Smooth infusion shampoo Travel Size</t>
  </si>
  <si>
    <t>018084042151</t>
  </si>
  <si>
    <t>Shampure</t>
  </si>
  <si>
    <t>No Wash</t>
  </si>
  <si>
    <t>Rosemary Mint</t>
  </si>
  <si>
    <t xml:space="preserve">Blonde Revival </t>
  </si>
  <si>
    <t>Color Control</t>
  </si>
  <si>
    <t>Color Conserve</t>
  </si>
  <si>
    <t>Smooth Infusion</t>
  </si>
  <si>
    <t>Cherry Almond</t>
  </si>
  <si>
    <t>Pramasana</t>
  </si>
  <si>
    <t>Brilliant</t>
  </si>
  <si>
    <t>Scalp Benefits</t>
  </si>
  <si>
    <t>Pure Abundance</t>
  </si>
  <si>
    <t>Damage Remedy</t>
  </si>
  <si>
    <t>Be Curly</t>
  </si>
  <si>
    <t>Pure Plant</t>
  </si>
  <si>
    <t>Sun Care</t>
  </si>
  <si>
    <t>Sap Moss</t>
  </si>
  <si>
    <t>Nutriplenish</t>
  </si>
  <si>
    <t>Botanical Repair</t>
  </si>
  <si>
    <t>Invati Advanced</t>
  </si>
  <si>
    <t>Dry Remedy</t>
  </si>
  <si>
    <t>Color renewal</t>
  </si>
  <si>
    <t>Hair Detoxifier</t>
  </si>
  <si>
    <t>NutriPlenish</t>
  </si>
  <si>
    <t>Invati Men</t>
  </si>
  <si>
    <t>Aveda Men</t>
  </si>
  <si>
    <t>Styling</t>
  </si>
  <si>
    <t>Botanical Kinetics</t>
  </si>
  <si>
    <t>Outer Peace</t>
  </si>
  <si>
    <t>Tulasara</t>
  </si>
  <si>
    <t>Aveda Professional</t>
  </si>
  <si>
    <t>Stress-Fix</t>
  </si>
  <si>
    <t>Beautifying</t>
  </si>
  <si>
    <t>Cooling</t>
  </si>
  <si>
    <t>Feed My Lips</t>
  </si>
  <si>
    <t>Uruku</t>
  </si>
  <si>
    <t>Inner Light</t>
  </si>
  <si>
    <t>Petal Essence</t>
  </si>
  <si>
    <t>Mosscara</t>
  </si>
  <si>
    <t>Brow Definer</t>
  </si>
  <si>
    <t>Essential Oils</t>
  </si>
  <si>
    <t>Chakra</t>
  </si>
  <si>
    <t>Accessories</t>
  </si>
  <si>
    <t>Color Catalyst</t>
  </si>
  <si>
    <t>Full Spectrum Permanent</t>
  </si>
  <si>
    <t>Full Spectrum Demi Plus</t>
  </si>
  <si>
    <t>Full Spectrum Deep</t>
  </si>
  <si>
    <t>Full Spectrum Vibrants</t>
  </si>
  <si>
    <t>Mens Grey Blending</t>
  </si>
  <si>
    <t>Tea</t>
  </si>
  <si>
    <r>
      <t xml:space="preserve">Tea Aveda organico al 100%  </t>
    </r>
    <r>
      <rPr>
        <b/>
        <sz val="14"/>
        <rFont val="TahoA"/>
      </rPr>
      <t>**disponibile da Ottobre**</t>
    </r>
  </si>
  <si>
    <t>Wholesale</t>
  </si>
  <si>
    <t>Prezzo consigliato al pubblico</t>
  </si>
  <si>
    <t>LISTINO AGOSTO 2022</t>
  </si>
  <si>
    <t>NUOVO LISTINO MASTER AGOSTO 2022 - PER UPLOAD</t>
  </si>
  <si>
    <t>INVIATO</t>
  </si>
  <si>
    <t xml:space="preserve">LISTINO AGOSTO 2022 </t>
  </si>
  <si>
    <t xml:space="preserve">Wholesale </t>
  </si>
  <si>
    <t>VMJP010000</t>
  </si>
  <si>
    <t>VMJM010000</t>
  </si>
  <si>
    <t>VN61010000</t>
  </si>
  <si>
    <t>018084037485</t>
  </si>
  <si>
    <t>018084036037</t>
  </si>
  <si>
    <t>018084036013</t>
  </si>
  <si>
    <t>018084040591</t>
  </si>
  <si>
    <t>018084037515</t>
  </si>
  <si>
    <t>018084037447</t>
  </si>
  <si>
    <t>018084037409</t>
  </si>
  <si>
    <t>018084039434</t>
  </si>
  <si>
    <t>Nutriplenish Masque Deep Travel Size</t>
  </si>
  <si>
    <t>Nutriplenish Masque Light Travel Size</t>
  </si>
  <si>
    <t>Nutriplenish Repleneshing Conditioner</t>
  </si>
  <si>
    <t>TRAVEL SIZE</t>
  </si>
  <si>
    <t>VMM6010000</t>
  </si>
  <si>
    <t>018084036716</t>
  </si>
  <si>
    <t>Blonde Revival Shampoo</t>
  </si>
  <si>
    <t xml:space="preserve">Scalp Remedy Dandruff Solution </t>
  </si>
  <si>
    <t>Botanical Repair Equalizing Primer BB - no sconto</t>
  </si>
  <si>
    <t>Botanical Repair Strenghteninig Additive BB - no sconto</t>
  </si>
  <si>
    <t>Botanical Repair Activator Light BB - no sconto</t>
  </si>
  <si>
    <t>Botanical Repair Activator Rich BB - no sconto</t>
  </si>
  <si>
    <t>Comforting Tea bags **disponibile da Ottobre**</t>
  </si>
  <si>
    <t>Tea Aveda organico al 100%  **disponibile da Ottobre**</t>
  </si>
  <si>
    <t>MU - TINTED MOISTURE</t>
  </si>
  <si>
    <t>ENLIGHTENER</t>
  </si>
  <si>
    <t>FULL SP - PERM COLOR NATURAL SERIES</t>
  </si>
  <si>
    <t>FULL SP - PERM COLOR COOL SERIES</t>
  </si>
  <si>
    <t>FULL SP - PERM COLOR NATURAL NATURAL SERIES</t>
  </si>
  <si>
    <t>FULL SP - PERM COLOR                                      PURE TONES</t>
  </si>
  <si>
    <t>FULL SP - COLOR CATALYST</t>
  </si>
  <si>
    <t>Shampure Shampoo Bar</t>
  </si>
  <si>
    <t>Nutriplenish Leave-in Conditioner</t>
  </si>
  <si>
    <t>invati advanced™ Thickening Foam</t>
  </si>
  <si>
    <t>Botanical Repair Strenghtening Conditioner Litro BB</t>
  </si>
  <si>
    <t xml:space="preserve">Invati Advanced Thicken foam BB </t>
  </si>
  <si>
    <t>VMWH010000</t>
  </si>
  <si>
    <t>VP5W010000</t>
  </si>
  <si>
    <t>VMWF010000</t>
  </si>
  <si>
    <t>VMWE010000</t>
  </si>
  <si>
    <t>018084038246</t>
  </si>
  <si>
    <t>018084047880</t>
  </si>
  <si>
    <t>018084038222</t>
  </si>
  <si>
    <t>018084038215</t>
  </si>
  <si>
    <t>Invati Light Discovery Set (3 Travel Size)</t>
  </si>
  <si>
    <t>Invati Rich Discovery Set (3 Travel Size)</t>
  </si>
  <si>
    <t>Nutriplenish Deep Discovery Set (3 Travel Size)</t>
  </si>
  <si>
    <t>Nutriplenish Light Discovery Set (3 Travel Size)</t>
  </si>
  <si>
    <t>Nutriplenish Masque Light</t>
  </si>
  <si>
    <t>Nutriplenish Masque Deep</t>
  </si>
  <si>
    <t>Color Renewal Cool Blond</t>
  </si>
  <si>
    <t>Color Renewal Cool Brown</t>
  </si>
  <si>
    <t>Color Renewal Warm Brown</t>
  </si>
  <si>
    <t>Color Renewal Warm Blond</t>
  </si>
  <si>
    <t>NO LISTINO COIN, PROFUMERIE, PREZZI AL PUBBLICO</t>
  </si>
  <si>
    <t>Nutriplenish Masque Light BB</t>
  </si>
  <si>
    <t>Nutriplenish Masque Deep BB</t>
  </si>
  <si>
    <t xml:space="preserve">Nutriplenish foam BB </t>
  </si>
  <si>
    <t>Botanical Kinetics Purify Gel Cleanser</t>
  </si>
  <si>
    <t>Tulasara Nurture Aroma Infusion BB</t>
  </si>
  <si>
    <t>Tulasara Renew Aroma Infusion BB</t>
  </si>
  <si>
    <t>Tulasara Cool Aroma Infusion BB</t>
  </si>
  <si>
    <t>Tulasara Illuminate Aroma Infusion BB</t>
  </si>
  <si>
    <t>Tulasara Refresh Aroma Infusion BB</t>
  </si>
  <si>
    <t>Tulasara Clarify Aroma Infusion BB</t>
  </si>
  <si>
    <t>Aveda Professional Composition Oil BB</t>
  </si>
  <si>
    <t>Aveda Professional Balancing Cleanser BB</t>
  </si>
  <si>
    <t>Aveda Professional Perfecting Plant Peel Base BB</t>
  </si>
  <si>
    <t>Aveda Professional Perfecting Plant Peel Activator BB</t>
  </si>
  <si>
    <t>Aveda Professional Cooling Masque BB</t>
  </si>
  <si>
    <t>Aveda Professional™ Exfoliating Formula BB</t>
  </si>
  <si>
    <t>Aveda Professional Vitamin C Complex BB</t>
  </si>
  <si>
    <t>Aveda Professional Recovery Serum BB</t>
  </si>
  <si>
    <t>Aveda Professional Transforming Massage Masque BB</t>
  </si>
  <si>
    <t xml:space="preserve">Hand Relief </t>
  </si>
  <si>
    <t>Aveda Professional™ Aqua Therapy Formula BB</t>
  </si>
  <si>
    <t>Aveda Professional™ Massage Oil BB</t>
  </si>
  <si>
    <t>Aveda Professional™ Body Cleanser BB</t>
  </si>
  <si>
    <t>Aveda Professional™ Light Composition Oil BB</t>
  </si>
  <si>
    <t>Aveda Professional™ Body Polish BB</t>
  </si>
  <si>
    <t>Aveda Professional™ Hydrating Formula BB</t>
  </si>
  <si>
    <t>Shampure™ Aroma Blend BB</t>
  </si>
  <si>
    <t>Rosemary Mint Aroma Blend BB</t>
  </si>
  <si>
    <t>Beautifying Aroma Blend BB</t>
  </si>
  <si>
    <t>NUOVO LISTINO MASTER AGOSTO 2022 - VALIDO DAL 22 AGOSTO 2022</t>
  </si>
  <si>
    <t xml:space="preserve">Wholesale 
LA RINASCENTE
</t>
  </si>
  <si>
    <t xml:space="preserve">Wholesale 
Distributore Malta
</t>
  </si>
  <si>
    <t>da codificare</t>
  </si>
  <si>
    <t>VMWG010000</t>
  </si>
  <si>
    <t>Comforting Tea bags **disponibile da Febbraio 2023**</t>
  </si>
  <si>
    <t>Tea Aveda sfuso  **disponibile da Febbraio 2023**</t>
  </si>
  <si>
    <t>Tea Aveda sfuso BB  **disponibile da Febbraio 2023**</t>
  </si>
  <si>
    <t>LIMITED EDITION</t>
  </si>
  <si>
    <t>TEA</t>
  </si>
  <si>
    <t>VP1R010000</t>
  </si>
  <si>
    <t>VP1P010000</t>
  </si>
  <si>
    <t>Invati Advanced Set con Foam Omaggio - Valore € 113,50
(include Sh. Light, Sclap Masque, Foam)</t>
  </si>
  <si>
    <t>Set Botanical Repair -30% - Valore € 137,50
(include Shampoo, Masque Rich, Leave-in Treatment)</t>
  </si>
  <si>
    <t>VP58010000</t>
  </si>
  <si>
    <t>018084047729</t>
  </si>
  <si>
    <t>Be Curly &amp; Nutriplenish Set 
(include Sh. Be Curly, Nutriplenish Leave-in Cond., Be Curly Curl Enhancer Travel Size)</t>
  </si>
  <si>
    <t>Cost (Eur)</t>
  </si>
  <si>
    <t>Vol</t>
  </si>
  <si>
    <t>Description</t>
  </si>
  <si>
    <t>Ean</t>
  </si>
  <si>
    <t>Code</t>
  </si>
  <si>
    <t>Type</t>
  </si>
  <si>
    <t>Line</t>
  </si>
  <si>
    <t>Aveda</t>
  </si>
  <si>
    <t>Exw Europe or Sin</t>
  </si>
  <si>
    <t>Lead Time 4-6 weeks</t>
  </si>
  <si>
    <t>MOQ Eur30000.00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</si>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</sst>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[$-410]General"/>
    <numFmt numFmtId="166" formatCode="_-* #,##0_-;\-* #,##0_-;_-* &quot;-&quot;??_-;_-@_-"/>
    <numFmt numFmtId="167" formatCode="[$-409]d\-mmm\-yyyy;@"/>
    <numFmt numFmtId="168" formatCode="[$-409]d\-mmm\-yy;@"/>
    <numFmt numFmtId="169" formatCode="[$€-2]\ #,##0.00"/>
  </numFmts>
  <fonts count="31">
    <font>
      <sz val="11"/>
      <color theme="1"/>
      <name val="Calibri"/>
      <family val="2"/>
      <scheme val="minor"/>
    </font>
    <font>
      <sz val="14"/>
      <name val="Thaoma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Thaoma"/>
    </font>
    <font>
      <b/>
      <sz val="14"/>
      <color theme="0"/>
      <name val="Thaoma"/>
    </font>
    <font>
      <sz val="11"/>
      <name val="Calibri"/>
      <family val="2"/>
      <scheme val="minor"/>
    </font>
    <font>
      <b/>
      <sz val="36"/>
      <color theme="0"/>
      <name val="Tahoma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TahoA"/>
    </font>
    <font>
      <b/>
      <sz val="14"/>
      <name val="TahoA"/>
    </font>
    <font>
      <sz val="14"/>
      <name val="TahoA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sz val="18"/>
      <color rgb="FFFF0000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4"/>
      <color rgb="FFFF0000"/>
      <name val="TahoA"/>
    </font>
    <font>
      <sz val="14"/>
      <color rgb="FFFF0000"/>
      <name val="Thaoma"/>
    </font>
    <font>
      <sz val="14"/>
      <color theme="1"/>
      <name val="TahoA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Thaoma"/>
    </font>
    <font>
      <b/>
      <sz val="10"/>
      <name val="Arial"/>
      <family val="2"/>
    </font>
    <font>
      <sz val="14"/>
      <color rgb="FFFF0000"/>
      <name val="Calibri"/>
      <family val="2"/>
      <scheme val="minor"/>
    </font>
    <font>
      <b/>
      <sz val="22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3499862666707357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165" fontId="3" fillId="0" borderId="0"/>
    <xf numFmtId="164" fontId="2" fillId="0" borderId="0" applyFont="0" applyFill="0" applyBorder="0" applyAlignment="0" applyProtection="0"/>
    <xf numFmtId="0" fontId="8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8" fillId="0" borderId="0"/>
  </cellStyleXfs>
  <cellXfs count="248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/>
    <xf numFmtId="164" fontId="1" fillId="0" borderId="1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/>
    <xf numFmtId="0" fontId="11" fillId="2" borderId="0" xfId="0" applyFont="1" applyFill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49" fontId="13" fillId="0" borderId="1" xfId="0" quotePrefix="1" applyNumberFormat="1" applyFont="1" applyBorder="1" applyAlignment="1">
      <alignment horizontal="left" vertical="center"/>
    </xf>
    <xf numFmtId="0" fontId="13" fillId="0" borderId="20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166" fontId="6" fillId="0" borderId="0" xfId="4" applyNumberFormat="1" applyFont="1" applyAlignment="1">
      <alignment vertical="center"/>
    </xf>
    <xf numFmtId="0" fontId="14" fillId="0" borderId="0" xfId="5"/>
    <xf numFmtId="0" fontId="16" fillId="0" borderId="0" xfId="0" applyFont="1"/>
    <xf numFmtId="0" fontId="17" fillId="0" borderId="0" xfId="0" applyFont="1"/>
    <xf numFmtId="0" fontId="9" fillId="0" borderId="0" xfId="0" applyFont="1" applyAlignment="1">
      <alignment wrapText="1"/>
    </xf>
    <xf numFmtId="0" fontId="18" fillId="0" borderId="0" xfId="0" applyFont="1"/>
    <xf numFmtId="0" fontId="0" fillId="5" borderId="0" xfId="0" applyFill="1"/>
    <xf numFmtId="0" fontId="18" fillId="5" borderId="0" xfId="0" applyFont="1" applyFill="1"/>
    <xf numFmtId="166" fontId="6" fillId="0" borderId="0" xfId="4" applyNumberFormat="1" applyFont="1" applyFill="1" applyAlignment="1">
      <alignment vertical="center"/>
    </xf>
    <xf numFmtId="0" fontId="1" fillId="0" borderId="1" xfId="0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top" wrapText="1"/>
    </xf>
    <xf numFmtId="0" fontId="13" fillId="4" borderId="1" xfId="0" applyFont="1" applyFill="1" applyBorder="1" applyAlignment="1">
      <alignment vertical="center" wrapText="1"/>
    </xf>
    <xf numFmtId="0" fontId="6" fillId="4" borderId="0" xfId="0" applyFont="1" applyFill="1" applyAlignment="1">
      <alignment vertical="center"/>
    </xf>
    <xf numFmtId="0" fontId="6" fillId="6" borderId="0" xfId="0" applyFont="1" applyFill="1" applyAlignment="1">
      <alignment vertical="center"/>
    </xf>
    <xf numFmtId="0" fontId="13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 wrapText="1"/>
    </xf>
    <xf numFmtId="164" fontId="20" fillId="0" borderId="1" xfId="2" applyFont="1" applyFill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3" fillId="3" borderId="0" xfId="0" applyFont="1" applyFill="1" applyAlignment="1">
      <alignment horizontal="center" vertical="top"/>
    </xf>
    <xf numFmtId="0" fontId="12" fillId="3" borderId="8" xfId="0" applyFont="1" applyFill="1" applyBorder="1" applyAlignment="1">
      <alignment horizontal="center" vertical="top"/>
    </xf>
    <xf numFmtId="0" fontId="13" fillId="3" borderId="7" xfId="0" applyFont="1" applyFill="1" applyBorder="1" applyAlignment="1">
      <alignment horizontal="center" vertical="top"/>
    </xf>
    <xf numFmtId="0" fontId="13" fillId="3" borderId="16" xfId="0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top" wrapText="1"/>
    </xf>
    <xf numFmtId="49" fontId="13" fillId="6" borderId="1" xfId="0" quotePrefix="1" applyNumberFormat="1" applyFont="1" applyFill="1" applyBorder="1" applyAlignment="1">
      <alignment horizontal="left" vertical="center"/>
    </xf>
    <xf numFmtId="0" fontId="12" fillId="3" borderId="19" xfId="0" applyFont="1" applyFill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13" fillId="0" borderId="20" xfId="0" applyFont="1" applyBorder="1" applyAlignment="1">
      <alignment horizontal="left" vertical="center"/>
    </xf>
    <xf numFmtId="0" fontId="13" fillId="0" borderId="22" xfId="0" applyFont="1" applyBorder="1" applyAlignment="1">
      <alignment horizontal="left" vertical="center"/>
    </xf>
    <xf numFmtId="0" fontId="0" fillId="0" borderId="0" xfId="0" applyAlignment="1">
      <alignment horizontal="left"/>
    </xf>
    <xf numFmtId="49" fontId="13" fillId="0" borderId="1" xfId="0" applyNumberFormat="1" applyFont="1" applyBorder="1" applyAlignment="1">
      <alignment horizontal="left" vertical="center"/>
    </xf>
    <xf numFmtId="0" fontId="4" fillId="5" borderId="0" xfId="0" applyFont="1" applyFill="1" applyAlignment="1">
      <alignment horizontal="center" vertical="center" wrapText="1"/>
    </xf>
    <xf numFmtId="43" fontId="0" fillId="0" borderId="0" xfId="4" applyFont="1"/>
    <xf numFmtId="43" fontId="0" fillId="0" borderId="0" xfId="4" applyFont="1" applyAlignment="1">
      <alignment horizontal="center" vertical="center" wrapText="1"/>
    </xf>
    <xf numFmtId="43" fontId="6" fillId="0" borderId="0" xfId="4" applyFont="1" applyAlignment="1">
      <alignment vertical="center"/>
    </xf>
    <xf numFmtId="0" fontId="21" fillId="0" borderId="1" xfId="0" applyFont="1" applyBorder="1"/>
    <xf numFmtId="43" fontId="0" fillId="0" borderId="0" xfId="4" applyFont="1" applyFill="1"/>
    <xf numFmtId="43" fontId="0" fillId="0" borderId="0" xfId="4" applyFont="1" applyFill="1" applyAlignment="1">
      <alignment horizontal="center" vertical="center" wrapText="1"/>
    </xf>
    <xf numFmtId="43" fontId="6" fillId="0" borderId="0" xfId="4" applyFont="1" applyFill="1" applyAlignment="1">
      <alignment vertical="center"/>
    </xf>
    <xf numFmtId="43" fontId="6" fillId="7" borderId="0" xfId="4" applyFont="1" applyFill="1" applyAlignment="1">
      <alignment vertical="center"/>
    </xf>
    <xf numFmtId="0" fontId="19" fillId="0" borderId="1" xfId="0" quotePrefix="1" applyFont="1" applyBorder="1" applyAlignment="1">
      <alignment horizontal="left" vertical="center"/>
    </xf>
    <xf numFmtId="166" fontId="9" fillId="0" borderId="0" xfId="4" applyNumberFormat="1" applyFont="1" applyFill="1" applyAlignment="1">
      <alignment vertical="center"/>
    </xf>
    <xf numFmtId="0" fontId="19" fillId="0" borderId="1" xfId="0" applyFont="1" applyBorder="1"/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4" fontId="23" fillId="0" borderId="1" xfId="2" applyFont="1" applyFill="1" applyBorder="1" applyAlignment="1">
      <alignment horizontal="center" vertical="center"/>
    </xf>
    <xf numFmtId="0" fontId="23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top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top"/>
    </xf>
    <xf numFmtId="0" fontId="22" fillId="0" borderId="3" xfId="0" applyFont="1" applyBorder="1" applyAlignment="1">
      <alignment horizontal="center" vertical="top"/>
    </xf>
    <xf numFmtId="0" fontId="22" fillId="0" borderId="6" xfId="0" applyFont="1" applyBorder="1" applyAlignment="1">
      <alignment horizontal="center" vertical="top"/>
    </xf>
    <xf numFmtId="0" fontId="22" fillId="0" borderId="9" xfId="0" applyFont="1" applyBorder="1" applyAlignment="1">
      <alignment horizontal="center" vertical="top"/>
    </xf>
    <xf numFmtId="0" fontId="22" fillId="0" borderId="3" xfId="0" applyFont="1" applyBorder="1" applyAlignment="1">
      <alignment vertical="top" wrapText="1"/>
    </xf>
    <xf numFmtId="0" fontId="22" fillId="0" borderId="6" xfId="0" applyFont="1" applyBorder="1" applyAlignment="1">
      <alignment vertical="top" wrapText="1"/>
    </xf>
    <xf numFmtId="0" fontId="22" fillId="0" borderId="3" xfId="0" applyFont="1" applyBorder="1" applyAlignment="1">
      <alignment horizontal="center" vertical="top" wrapText="1"/>
    </xf>
    <xf numFmtId="0" fontId="23" fillId="0" borderId="20" xfId="0" applyFont="1" applyBorder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/>
    </xf>
    <xf numFmtId="0" fontId="23" fillId="0" borderId="1" xfId="0" quotePrefix="1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1" fontId="23" fillId="0" borderId="1" xfId="0" applyNumberFormat="1" applyFont="1" applyBorder="1" applyAlignment="1">
      <alignment horizontal="center" vertical="center"/>
    </xf>
    <xf numFmtId="14" fontId="23" fillId="0" borderId="0" xfId="0" applyNumberFormat="1" applyFont="1" applyAlignment="1">
      <alignment horizontal="center" vertical="center" wrapText="1"/>
    </xf>
    <xf numFmtId="0" fontId="22" fillId="0" borderId="2" xfId="0" applyFont="1" applyBorder="1" applyAlignment="1">
      <alignment horizontal="center" vertical="top" wrapText="1"/>
    </xf>
    <xf numFmtId="0" fontId="26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167" fontId="25" fillId="3" borderId="0" xfId="7" applyNumberFormat="1" applyFont="1" applyFill="1" applyAlignment="1">
      <alignment horizontal="center" wrapText="1"/>
    </xf>
    <xf numFmtId="14" fontId="23" fillId="3" borderId="0" xfId="0" applyNumberFormat="1" applyFont="1" applyFill="1" applyAlignment="1">
      <alignment horizontal="center" vertical="center" wrapText="1"/>
    </xf>
    <xf numFmtId="168" fontId="0" fillId="0" borderId="0" xfId="0" applyNumberFormat="1"/>
    <xf numFmtId="168" fontId="0" fillId="0" borderId="0" xfId="0" applyNumberFormat="1" applyAlignment="1">
      <alignment horizontal="center" vertical="center" wrapText="1"/>
    </xf>
    <xf numFmtId="168" fontId="23" fillId="0" borderId="0" xfId="0" applyNumberFormat="1" applyFont="1" applyAlignment="1">
      <alignment horizontal="center" vertical="center" wrapText="1"/>
    </xf>
    <xf numFmtId="14" fontId="0" fillId="3" borderId="0" xfId="0" applyNumberFormat="1" applyFill="1"/>
    <xf numFmtId="0" fontId="22" fillId="0" borderId="23" xfId="0" applyFont="1" applyBorder="1" applyAlignment="1">
      <alignment horizontal="center" vertical="top"/>
    </xf>
    <xf numFmtId="0" fontId="23" fillId="0" borderId="24" xfId="0" applyFont="1" applyBorder="1" applyAlignment="1">
      <alignment vertical="center"/>
    </xf>
    <xf numFmtId="0" fontId="22" fillId="0" borderId="25" xfId="0" applyFont="1" applyBorder="1" applyAlignment="1">
      <alignment horizontal="center" vertical="top"/>
    </xf>
    <xf numFmtId="0" fontId="22" fillId="0" borderId="24" xfId="0" applyFont="1" applyBorder="1" applyAlignment="1">
      <alignment horizontal="center" vertical="top"/>
    </xf>
    <xf numFmtId="0" fontId="22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14" fontId="22" fillId="0" borderId="23" xfId="0" applyNumberFormat="1" applyFont="1" applyBorder="1" applyAlignment="1">
      <alignment vertical="center" wrapText="1"/>
    </xf>
    <xf numFmtId="0" fontId="22" fillId="0" borderId="25" xfId="0" applyFont="1" applyBorder="1" applyAlignment="1">
      <alignment vertical="top"/>
    </xf>
    <xf numFmtId="0" fontId="22" fillId="0" borderId="23" xfId="0" applyFont="1" applyBorder="1" applyAlignment="1">
      <alignment vertical="top"/>
    </xf>
    <xf numFmtId="0" fontId="22" fillId="0" borderId="0" xfId="0" applyFont="1" applyAlignment="1">
      <alignment vertical="top"/>
    </xf>
    <xf numFmtId="0" fontId="10" fillId="0" borderId="0" xfId="0" applyFont="1"/>
    <xf numFmtId="0" fontId="0" fillId="0" borderId="0" xfId="0" applyAlignment="1">
      <alignment horizontal="left" vertical="center" wrapText="1"/>
    </xf>
    <xf numFmtId="164" fontId="23" fillId="8" borderId="1" xfId="2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22" fillId="0" borderId="6" xfId="0" applyFont="1" applyBorder="1" applyAlignment="1">
      <alignment horizontal="center" vertical="top" wrapText="1"/>
    </xf>
    <xf numFmtId="0" fontId="23" fillId="6" borderId="1" xfId="0" applyFont="1" applyFill="1" applyBorder="1" applyAlignment="1">
      <alignment vertical="center" wrapText="1"/>
    </xf>
    <xf numFmtId="169" fontId="28" fillId="0" borderId="1" xfId="2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wrapText="1"/>
    </xf>
    <xf numFmtId="169" fontId="28" fillId="0" borderId="0" xfId="0" applyNumberFormat="1" applyFont="1" applyAlignment="1">
      <alignment horizontal="center"/>
    </xf>
    <xf numFmtId="0" fontId="28" fillId="0" borderId="0" xfId="0" applyFont="1"/>
    <xf numFmtId="0" fontId="30" fillId="0" borderId="0" xfId="0" applyFont="1" applyAlignment="1">
      <alignment vertical="center" wrapText="1"/>
    </xf>
    <xf numFmtId="169" fontId="30" fillId="0" borderId="0" xfId="0" applyNumberFormat="1" applyFont="1" applyAlignment="1">
      <alignment vertical="center" wrapText="1"/>
    </xf>
    <xf numFmtId="0" fontId="30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30" fillId="0" borderId="2" xfId="0" applyFont="1" applyBorder="1" applyAlignment="1">
      <alignment horizontal="center" vertical="top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top"/>
    </xf>
    <xf numFmtId="0" fontId="30" fillId="0" borderId="23" xfId="0" applyFont="1" applyBorder="1" applyAlignment="1">
      <alignment horizontal="center" vertical="top"/>
    </xf>
    <xf numFmtId="0" fontId="28" fillId="0" borderId="1" xfId="0" applyFont="1" applyBorder="1" applyAlignment="1">
      <alignment horizontal="left" vertical="center"/>
    </xf>
    <xf numFmtId="0" fontId="28" fillId="0" borderId="1" xfId="0" applyFont="1" applyBorder="1"/>
    <xf numFmtId="0" fontId="28" fillId="0" borderId="1" xfId="0" applyFont="1" applyBorder="1" applyAlignment="1">
      <alignment horizontal="left" vertical="center" wrapText="1"/>
    </xf>
    <xf numFmtId="0" fontId="30" fillId="0" borderId="25" xfId="0" applyFont="1" applyBorder="1" applyAlignment="1">
      <alignment vertical="top"/>
    </xf>
    <xf numFmtId="0" fontId="30" fillId="0" borderId="2" xfId="0" applyFont="1" applyBorder="1" applyAlignment="1">
      <alignment horizontal="center" vertical="top" wrapText="1"/>
    </xf>
    <xf numFmtId="0" fontId="28" fillId="0" borderId="0" xfId="0" applyFont="1" applyAlignment="1">
      <alignment vertical="center"/>
    </xf>
    <xf numFmtId="0" fontId="30" fillId="0" borderId="23" xfId="0" applyFont="1" applyBorder="1" applyAlignment="1">
      <alignment vertical="top"/>
    </xf>
    <xf numFmtId="0" fontId="30" fillId="0" borderId="3" xfId="0" applyFont="1" applyBorder="1" applyAlignment="1">
      <alignment horizontal="center" vertical="top" wrapText="1"/>
    </xf>
    <xf numFmtId="0" fontId="30" fillId="0" borderId="25" xfId="0" applyFont="1" applyBorder="1" applyAlignment="1">
      <alignment horizontal="center" vertical="top"/>
    </xf>
    <xf numFmtId="0" fontId="30" fillId="0" borderId="0" xfId="0" applyFont="1" applyAlignment="1">
      <alignment vertical="top"/>
    </xf>
    <xf numFmtId="0" fontId="30" fillId="0" borderId="24" xfId="0" applyFont="1" applyBorder="1" applyAlignment="1">
      <alignment horizontal="center" vertical="top"/>
    </xf>
    <xf numFmtId="0" fontId="30" fillId="0" borderId="2" xfId="0" applyFont="1" applyBorder="1" applyAlignment="1">
      <alignment vertical="top"/>
    </xf>
    <xf numFmtId="0" fontId="30" fillId="0" borderId="2" xfId="0" applyFont="1" applyBorder="1" applyAlignment="1">
      <alignment vertical="top" wrapText="1"/>
    </xf>
    <xf numFmtId="0" fontId="30" fillId="0" borderId="3" xfId="0" applyFont="1" applyBorder="1" applyAlignment="1">
      <alignment vertical="top"/>
    </xf>
    <xf numFmtId="0" fontId="30" fillId="0" borderId="3" xfId="0" applyFont="1" applyBorder="1" applyAlignment="1">
      <alignment vertical="top" wrapText="1"/>
    </xf>
    <xf numFmtId="49" fontId="28" fillId="0" borderId="1" xfId="0" applyNumberFormat="1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top"/>
    </xf>
    <xf numFmtId="0" fontId="28" fillId="0" borderId="2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top"/>
    </xf>
    <xf numFmtId="0" fontId="30" fillId="0" borderId="9" xfId="0" applyFont="1" applyBorder="1" applyAlignment="1">
      <alignment horizontal="center" vertical="top"/>
    </xf>
    <xf numFmtId="0" fontId="28" fillId="0" borderId="1" xfId="0" quotePrefix="1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vertical="top" wrapText="1"/>
    </xf>
    <xf numFmtId="0" fontId="22" fillId="0" borderId="17" xfId="0" applyFont="1" applyBorder="1" applyAlignment="1">
      <alignment horizontal="center" vertical="top" wrapText="1"/>
    </xf>
    <xf numFmtId="0" fontId="7" fillId="4" borderId="0" xfId="0" applyFont="1" applyFill="1" applyAlignment="1">
      <alignment horizontal="center" vertical="center" wrapText="1"/>
    </xf>
    <xf numFmtId="0" fontId="22" fillId="0" borderId="2" xfId="0" applyFont="1" applyBorder="1" applyAlignment="1">
      <alignment horizontal="center" vertical="top"/>
    </xf>
    <xf numFmtId="0" fontId="22" fillId="0" borderId="3" xfId="0" applyFont="1" applyBorder="1" applyAlignment="1">
      <alignment horizontal="center" vertical="top"/>
    </xf>
    <xf numFmtId="0" fontId="22" fillId="0" borderId="6" xfId="0" applyFont="1" applyBorder="1" applyAlignment="1">
      <alignment horizontal="center" vertical="top" wrapText="1"/>
    </xf>
    <xf numFmtId="14" fontId="22" fillId="7" borderId="23" xfId="0" applyNumberFormat="1" applyFont="1" applyFill="1" applyBorder="1" applyAlignment="1">
      <alignment horizontal="center" vertical="center" wrapText="1"/>
    </xf>
    <xf numFmtId="168" fontId="22" fillId="7" borderId="23" xfId="0" applyNumberFormat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top" wrapText="1"/>
    </xf>
    <xf numFmtId="0" fontId="22" fillId="0" borderId="11" xfId="0" applyFont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top" wrapText="1"/>
    </xf>
    <xf numFmtId="0" fontId="22" fillId="0" borderId="14" xfId="0" applyFont="1" applyBorder="1" applyAlignment="1">
      <alignment horizontal="center" vertical="top" wrapText="1"/>
    </xf>
    <xf numFmtId="0" fontId="22" fillId="0" borderId="15" xfId="0" applyFont="1" applyBorder="1" applyAlignment="1">
      <alignment horizontal="center" vertical="top" wrapText="1"/>
    </xf>
    <xf numFmtId="0" fontId="22" fillId="0" borderId="13" xfId="0" applyFont="1" applyBorder="1" applyAlignment="1">
      <alignment horizontal="center" vertical="top" wrapText="1"/>
    </xf>
    <xf numFmtId="0" fontId="22" fillId="0" borderId="22" xfId="0" applyFont="1" applyBorder="1" applyAlignment="1">
      <alignment horizontal="center" vertical="top" wrapText="1"/>
    </xf>
    <xf numFmtId="168" fontId="27" fillId="7" borderId="23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30" fillId="0" borderId="27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top" wrapText="1"/>
    </xf>
    <xf numFmtId="0" fontId="30" fillId="0" borderId="3" xfId="0" applyFont="1" applyBorder="1" applyAlignment="1">
      <alignment horizontal="center" vertical="top" wrapText="1"/>
    </xf>
    <xf numFmtId="0" fontId="30" fillId="0" borderId="6" xfId="0" applyFont="1" applyBorder="1" applyAlignment="1">
      <alignment horizontal="center" vertical="top" wrapText="1"/>
    </xf>
    <xf numFmtId="0" fontId="30" fillId="0" borderId="18" xfId="0" applyFont="1" applyBorder="1" applyAlignment="1">
      <alignment horizontal="center" vertical="top" wrapText="1"/>
    </xf>
    <xf numFmtId="0" fontId="30" fillId="0" borderId="17" xfId="0" applyFont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/>
    </xf>
    <xf numFmtId="0" fontId="30" fillId="0" borderId="3" xfId="0" applyFont="1" applyBorder="1" applyAlignment="1">
      <alignment horizontal="center" vertical="top"/>
    </xf>
    <xf numFmtId="0" fontId="30" fillId="0" borderId="25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top"/>
    </xf>
    <xf numFmtId="0" fontId="30" fillId="0" borderId="0" xfId="0" applyFont="1" applyAlignment="1">
      <alignment horizontal="center" vertical="top"/>
    </xf>
    <xf numFmtId="0" fontId="30" fillId="0" borderId="10" xfId="0" applyFont="1" applyBorder="1" applyAlignment="1">
      <alignment horizontal="center" vertical="top"/>
    </xf>
    <xf numFmtId="0" fontId="30" fillId="0" borderId="18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top" wrapText="1"/>
    </xf>
    <xf numFmtId="0" fontId="30" fillId="0" borderId="12" xfId="0" applyFont="1" applyBorder="1" applyAlignment="1">
      <alignment horizontal="center" vertical="top" wrapText="1"/>
    </xf>
    <xf numFmtId="0" fontId="30" fillId="0" borderId="15" xfId="0" applyFont="1" applyBorder="1" applyAlignment="1">
      <alignment horizontal="center" vertical="top" wrapText="1"/>
    </xf>
    <xf numFmtId="0" fontId="30" fillId="0" borderId="14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12" fillId="0" borderId="21" xfId="0" applyFont="1" applyBorder="1" applyAlignment="1">
      <alignment horizontal="center" vertical="top"/>
    </xf>
    <xf numFmtId="0" fontId="13" fillId="0" borderId="17" xfId="0" applyFont="1" applyBorder="1" applyAlignment="1">
      <alignment horizontal="center" vertical="top" wrapText="1"/>
    </xf>
    <xf numFmtId="0" fontId="13" fillId="3" borderId="18" xfId="0" applyFont="1" applyFill="1" applyBorder="1" applyAlignment="1">
      <alignment horizontal="center" vertical="top" wrapText="1"/>
    </xf>
    <xf numFmtId="0" fontId="13" fillId="3" borderId="3" xfId="0" applyFont="1" applyFill="1" applyBorder="1" applyAlignment="1">
      <alignment horizontal="center" vertical="top" wrapText="1"/>
    </xf>
    <xf numFmtId="0" fontId="13" fillId="3" borderId="17" xfId="0" applyFont="1" applyFill="1" applyBorder="1" applyAlignment="1">
      <alignment horizontal="center" vertical="top" wrapText="1"/>
    </xf>
    <xf numFmtId="0" fontId="13" fillId="0" borderId="18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14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0" fontId="13" fillId="0" borderId="13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2" fillId="3" borderId="2" xfId="0" applyFont="1" applyFill="1" applyBorder="1" applyAlignment="1">
      <alignment horizontal="center" vertical="top" wrapText="1"/>
    </xf>
    <xf numFmtId="0" fontId="12" fillId="3" borderId="3" xfId="0" applyFont="1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3" fillId="3" borderId="2" xfId="0" applyFont="1" applyFill="1" applyBorder="1" applyAlignment="1">
      <alignment horizontal="center" vertical="top" wrapText="1"/>
    </xf>
    <xf numFmtId="0" fontId="13" fillId="3" borderId="6" xfId="0" applyFont="1" applyFill="1" applyBorder="1" applyAlignment="1">
      <alignment horizontal="center" vertical="top" wrapText="1"/>
    </xf>
    <xf numFmtId="0" fontId="13" fillId="3" borderId="12" xfId="0" applyFont="1" applyFill="1" applyBorder="1" applyAlignment="1">
      <alignment horizontal="center" vertical="top" wrapText="1"/>
    </xf>
    <xf numFmtId="0" fontId="13" fillId="3" borderId="13" xfId="0" applyFont="1" applyFill="1" applyBorder="1" applyAlignment="1">
      <alignment horizontal="center" vertical="top" wrapText="1"/>
    </xf>
    <xf numFmtId="0" fontId="13" fillId="3" borderId="11" xfId="0" applyFont="1" applyFill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2" fillId="3" borderId="8" xfId="0" applyFont="1" applyFill="1" applyBorder="1" applyAlignment="1">
      <alignment horizontal="center" vertical="top"/>
    </xf>
    <xf numFmtId="0" fontId="12" fillId="3" borderId="7" xfId="0" applyFont="1" applyFill="1" applyBorder="1" applyAlignment="1">
      <alignment horizontal="center" vertical="top"/>
    </xf>
    <xf numFmtId="0" fontId="12" fillId="3" borderId="16" xfId="0" applyFont="1" applyFill="1" applyBorder="1" applyAlignment="1">
      <alignment horizontal="center" vertical="top"/>
    </xf>
    <xf numFmtId="0" fontId="10" fillId="0" borderId="0" xfId="0" applyFont="1" applyAlignment="1">
      <alignment horizontal="center"/>
    </xf>
    <xf numFmtId="0" fontId="29" fillId="9" borderId="1" xfId="0" applyFont="1" applyFill="1" applyBorder="1" applyAlignment="1">
      <alignment horizontal="center" vertical="center" wrapText="1"/>
    </xf>
    <xf numFmtId="169" fontId="29" fillId="9" borderId="1" xfId="0" applyNumberFormat="1" applyFont="1" applyFill="1" applyBorder="1" applyAlignment="1">
      <alignment horizontal="center" vertical="center" wrapText="1"/>
    </xf>
  </cellXfs>
  <cellStyles count="8">
    <cellStyle name="Comma" xfId="4" builtinId="3"/>
    <cellStyle name="Currency" xfId="2" builtinId="4"/>
    <cellStyle name="Excel Built-in Normal" xfId="1" xr:uid="{00000000-0005-0000-0000-000000000000}"/>
    <cellStyle name="Hyperlink" xfId="5" builtinId="8"/>
    <cellStyle name="Normal" xfId="0" builtinId="0"/>
    <cellStyle name="Normal 2" xfId="7" xr:uid="{89A9E6B5-A62C-4931-B492-E325A352ECA3}"/>
    <cellStyle name="Normal 3" xfId="6" xr:uid="{B62EF2BF-94AD-4634-BA15-6132A45E6B30}"/>
    <cellStyle name="Normale 2" xfId="3" xr:uid="{00000000-0005-0000-0000-000002000000}"/>
  </cellStyles>
  <dxfs count="36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lcompanies.sharepoint.com/sites/MARKETING313/Shared%20Documents/General/ANALISI%20&amp;%20MASTER/ONE%20PLAN%20FY23%20Units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glio9"/>
      <sheetName val="Foglio10"/>
      <sheetName val="One Plan"/>
      <sheetName val="Price Increase VS KERASTASE"/>
      <sheetName val="Building Blocks"/>
    </sheetNames>
    <sheetDataSet>
      <sheetData sheetId="0"/>
      <sheetData sheetId="1"/>
      <sheetData sheetId="2">
        <row r="12">
          <cell r="C12" t="str">
            <v>Material</v>
          </cell>
          <cell r="D12" t="str">
            <v>Descrizione</v>
          </cell>
          <cell r="E12" t="str">
            <v>Franchise</v>
          </cell>
          <cell r="F12" t="str">
            <v>BACKBAR / Travel</v>
          </cell>
          <cell r="G12" t="str">
            <v>DISCO</v>
          </cell>
          <cell r="H12" t="str">
            <v>Tipo FY22</v>
          </cell>
          <cell r="I12" t="str">
            <v>Tipo FY23</v>
          </cell>
          <cell r="J12" t="str">
            <v>SRP fy22</v>
          </cell>
          <cell r="K12" t="str">
            <v>WHS FY22</v>
          </cell>
          <cell r="L12" t="str">
            <v>SRP fy23</v>
          </cell>
        </row>
        <row r="13">
          <cell r="C13" t="str">
            <v>A0A7700001</v>
          </cell>
          <cell r="D13" t="str">
            <v>BRUSH MASQUE PRO</v>
          </cell>
          <cell r="E13" t="str">
            <v>Accessories</v>
          </cell>
          <cell r="G13"/>
          <cell r="J13">
            <v>20.55</v>
          </cell>
          <cell r="K13">
            <v>10.359221311475411</v>
          </cell>
          <cell r="L13">
            <v>20.55</v>
          </cell>
        </row>
        <row r="14">
          <cell r="C14" t="str">
            <v>A098700001</v>
          </cell>
          <cell r="D14" t="str">
            <v>CAPE BLACK WITH LOGO</v>
          </cell>
          <cell r="E14" t="str">
            <v>Accessories</v>
          </cell>
          <cell r="G14"/>
          <cell r="J14">
            <v>39.43</v>
          </cell>
          <cell r="K14">
            <v>19.876598360655738</v>
          </cell>
          <cell r="L14">
            <v>39.43</v>
          </cell>
        </row>
        <row r="15">
          <cell r="C15" t="str">
            <v>ATL3010002</v>
          </cell>
          <cell r="D15" t="str">
            <v>MINI PADDLE BRUSH</v>
          </cell>
          <cell r="E15" t="str">
            <v>Accessories</v>
          </cell>
          <cell r="G15"/>
          <cell r="H15" t="str">
            <v>PROMO</v>
          </cell>
          <cell r="J15">
            <v>20</v>
          </cell>
          <cell r="K15">
            <v>10.081967213114753</v>
          </cell>
          <cell r="L15">
            <v>21.5</v>
          </cell>
        </row>
        <row r="16">
          <cell r="C16" t="str">
            <v>ATL3010003</v>
          </cell>
          <cell r="D16" t="str">
            <v>MINI PADDLE BRUSH</v>
          </cell>
          <cell r="E16" t="str">
            <v>Accessories</v>
          </cell>
          <cell r="G16"/>
          <cell r="K16">
            <v>0</v>
          </cell>
          <cell r="L16">
            <v>21.5</v>
          </cell>
        </row>
        <row r="17">
          <cell r="C17" t="str">
            <v>A09A700000</v>
          </cell>
          <cell r="D17" t="str">
            <v>PADDLE BRUSH</v>
          </cell>
          <cell r="E17" t="str">
            <v>Accessories</v>
          </cell>
          <cell r="G17"/>
          <cell r="J17">
            <v>30</v>
          </cell>
          <cell r="K17">
            <v>15.122950819672131</v>
          </cell>
          <cell r="L17">
            <v>30</v>
          </cell>
        </row>
        <row r="18">
          <cell r="C18" t="str">
            <v>AAAT010002</v>
          </cell>
          <cell r="D18" t="str">
            <v>PENCIL SHARPENER</v>
          </cell>
          <cell r="E18" t="str">
            <v>Accessories</v>
          </cell>
          <cell r="G18"/>
          <cell r="J18">
            <v>6</v>
          </cell>
          <cell r="K18">
            <v>3.0245901639344264</v>
          </cell>
          <cell r="L18">
            <v>6.5</v>
          </cell>
        </row>
        <row r="19">
          <cell r="C19" t="str">
            <v>AEY9010003</v>
          </cell>
          <cell r="D19" t="str">
            <v>PUMP LITER</v>
          </cell>
          <cell r="E19" t="str">
            <v>Accessories</v>
          </cell>
          <cell r="G19"/>
          <cell r="J19">
            <v>3.23</v>
          </cell>
          <cell r="K19">
            <v>1.6282377049180328</v>
          </cell>
          <cell r="L19">
            <v>3.23</v>
          </cell>
        </row>
        <row r="20">
          <cell r="C20" t="str">
            <v>A46M010000</v>
          </cell>
          <cell r="D20" t="str">
            <v>MENS FIRM HOLD GEL 150ML/5FLOZ</v>
          </cell>
          <cell r="E20" t="str">
            <v>Aveda Men</v>
          </cell>
          <cell r="G20"/>
          <cell r="J20">
            <v>23.5</v>
          </cell>
          <cell r="K20">
            <v>11.846311475409836</v>
          </cell>
          <cell r="L20">
            <v>27</v>
          </cell>
        </row>
        <row r="21">
          <cell r="C21" t="str">
            <v>A46M500000</v>
          </cell>
          <cell r="D21" t="str">
            <v>MENS FIRM HOLD GEL BB 150ML/5FLOZ</v>
          </cell>
          <cell r="E21" t="str">
            <v>Aveda Men</v>
          </cell>
          <cell r="F21" t="str">
            <v>BB</v>
          </cell>
          <cell r="G21"/>
          <cell r="J21">
            <v>22.79</v>
          </cell>
          <cell r="K21">
            <v>11.488401639344263</v>
          </cell>
          <cell r="L21">
            <v>27</v>
          </cell>
        </row>
        <row r="22">
          <cell r="C22" t="str">
            <v>A3TX010000</v>
          </cell>
          <cell r="D22" t="str">
            <v>MENS GROOMING CLAY 75ML/2.6OZ</v>
          </cell>
          <cell r="E22" t="str">
            <v>Aveda Men</v>
          </cell>
          <cell r="G22"/>
          <cell r="J22">
            <v>27.5</v>
          </cell>
          <cell r="K22">
            <v>13.862704918032788</v>
          </cell>
          <cell r="L22">
            <v>31.5</v>
          </cell>
        </row>
        <row r="23">
          <cell r="C23" t="str">
            <v>A3TX500000</v>
          </cell>
          <cell r="D23" t="str">
            <v>MENS GROOMING CLAY BB 75ML/2.6OZ</v>
          </cell>
          <cell r="E23" t="str">
            <v>Aveda Men</v>
          </cell>
          <cell r="F23" t="str">
            <v>BB</v>
          </cell>
          <cell r="G23"/>
          <cell r="J23">
            <v>27.5</v>
          </cell>
          <cell r="K23">
            <v>13.862704918032788</v>
          </cell>
          <cell r="L23">
            <v>31.5</v>
          </cell>
        </row>
        <row r="24">
          <cell r="C24" t="str">
            <v>A3TW010000</v>
          </cell>
          <cell r="D24" t="str">
            <v>MENS GROOMING CREAM 125ML/4.2FLOZ</v>
          </cell>
          <cell r="E24" t="str">
            <v>Aveda Men</v>
          </cell>
          <cell r="G24"/>
          <cell r="J24">
            <v>27.5</v>
          </cell>
          <cell r="K24">
            <v>13.862704918032788</v>
          </cell>
          <cell r="L24">
            <v>31.5</v>
          </cell>
        </row>
        <row r="25">
          <cell r="C25" t="str">
            <v>A3TW500000</v>
          </cell>
          <cell r="D25" t="str">
            <v>MENS GROOMING CREAM BB 125ML/4.2FLOZ</v>
          </cell>
          <cell r="E25" t="str">
            <v>Aveda Men</v>
          </cell>
          <cell r="F25" t="str">
            <v>BB</v>
          </cell>
          <cell r="G25"/>
          <cell r="J25">
            <v>27.49</v>
          </cell>
          <cell r="K25">
            <v>13.857663934426229</v>
          </cell>
          <cell r="L25">
            <v>31.5</v>
          </cell>
        </row>
        <row r="26">
          <cell r="C26" t="str">
            <v>A3TY010000</v>
          </cell>
          <cell r="D26" t="str">
            <v>MENS LIQUID POMADE 200ML/6.7FLOZ</v>
          </cell>
          <cell r="E26" t="str">
            <v>Aveda Men</v>
          </cell>
          <cell r="G26"/>
          <cell r="J26">
            <v>27.5</v>
          </cell>
          <cell r="K26">
            <v>13.862704918032788</v>
          </cell>
          <cell r="L26">
            <v>30</v>
          </cell>
        </row>
        <row r="27">
          <cell r="C27" t="str">
            <v>A3W0010000</v>
          </cell>
          <cell r="D27" t="str">
            <v>MENS POMADE 75ML/2.6OZ</v>
          </cell>
          <cell r="E27" t="str">
            <v>Aveda Men</v>
          </cell>
          <cell r="G27"/>
          <cell r="J27">
            <v>27.5</v>
          </cell>
          <cell r="K27">
            <v>13.862704918032788</v>
          </cell>
          <cell r="L27">
            <v>31.5</v>
          </cell>
        </row>
        <row r="28">
          <cell r="C28" t="str">
            <v>A7XW010000</v>
          </cell>
          <cell r="D28" t="str">
            <v>MENS PUREFORM AFTERSHAVE 75ML/2.5FLOZ</v>
          </cell>
          <cell r="E28" t="str">
            <v>Aveda Men</v>
          </cell>
          <cell r="G28"/>
          <cell r="J28">
            <v>29</v>
          </cell>
          <cell r="K28">
            <v>14.618852459016393</v>
          </cell>
          <cell r="L28">
            <v>35</v>
          </cell>
        </row>
        <row r="29">
          <cell r="C29" t="str">
            <v>A3TP010000</v>
          </cell>
          <cell r="D29" t="str">
            <v>MENS PUREFORM COND 300ML/10FLOZ</v>
          </cell>
          <cell r="E29" t="str">
            <v>Aveda Men</v>
          </cell>
          <cell r="G29"/>
          <cell r="J29">
            <v>31.5</v>
          </cell>
          <cell r="K29">
            <v>15.879098360655737</v>
          </cell>
          <cell r="L29">
            <v>32</v>
          </cell>
        </row>
        <row r="30">
          <cell r="C30" t="str">
            <v>A3TR500000</v>
          </cell>
          <cell r="D30" t="str">
            <v>MENS PUREFORM COND BB 1000ML/33.8FLOZ</v>
          </cell>
          <cell r="E30" t="str">
            <v>Aveda Men</v>
          </cell>
          <cell r="F30" t="str">
            <v>BB</v>
          </cell>
          <cell r="G30"/>
          <cell r="J30">
            <v>84</v>
          </cell>
          <cell r="K30">
            <v>42.344262295081961</v>
          </cell>
          <cell r="L30">
            <v>84</v>
          </cell>
        </row>
        <row r="31">
          <cell r="C31" t="str">
            <v>ACEY010000</v>
          </cell>
          <cell r="D31" t="str">
            <v>MENS PUREFORM SHAMP 1000ML/33.8FLOZ</v>
          </cell>
          <cell r="E31" t="str">
            <v>Aveda Men</v>
          </cell>
          <cell r="G31">
            <v>44977</v>
          </cell>
          <cell r="J31">
            <v>73</v>
          </cell>
          <cell r="K31">
            <v>36.799180327868854</v>
          </cell>
          <cell r="L31">
            <v>78</v>
          </cell>
        </row>
        <row r="32">
          <cell r="C32" t="str">
            <v>A3TL010000</v>
          </cell>
          <cell r="D32" t="str">
            <v>MENS PUREFORM SHAMP 300ML/10FLOZ</v>
          </cell>
          <cell r="E32" t="str">
            <v>Aveda Men</v>
          </cell>
          <cell r="G32"/>
          <cell r="J32">
            <v>25.5</v>
          </cell>
          <cell r="K32">
            <v>12.854508196721312</v>
          </cell>
          <cell r="L32">
            <v>29</v>
          </cell>
        </row>
        <row r="33">
          <cell r="C33" t="str">
            <v>A3TM500000</v>
          </cell>
          <cell r="D33" t="str">
            <v>MENS PUREFORM SHAMP BB 1000ML/33.8FLOZ</v>
          </cell>
          <cell r="E33" t="str">
            <v>Aveda Men</v>
          </cell>
          <cell r="F33" t="str">
            <v>BB</v>
          </cell>
          <cell r="G33"/>
          <cell r="J33">
            <v>72.010000000000005</v>
          </cell>
          <cell r="K33">
            <v>36.300122950819677</v>
          </cell>
          <cell r="L33">
            <v>78</v>
          </cell>
        </row>
        <row r="34">
          <cell r="C34" t="str">
            <v>A3Y2010000</v>
          </cell>
          <cell r="D34" t="str">
            <v>MENS PUREFORM SHAVE CRM 150ML/5FLOZ</v>
          </cell>
          <cell r="E34" t="str">
            <v>Aveda Men</v>
          </cell>
          <cell r="G34"/>
          <cell r="J34">
            <v>22.5</v>
          </cell>
          <cell r="K34">
            <v>11.342213114754099</v>
          </cell>
          <cell r="L34">
            <v>23</v>
          </cell>
        </row>
        <row r="35">
          <cell r="C35" t="str">
            <v>AM0L010000</v>
          </cell>
          <cell r="D35" t="str">
            <v>MENS THICKENING PASTE 75ML/2.6OZ</v>
          </cell>
          <cell r="E35" t="str">
            <v>Aveda Men</v>
          </cell>
          <cell r="G35"/>
          <cell r="J35">
            <v>27.5</v>
          </cell>
          <cell r="K35">
            <v>13.862704918032788</v>
          </cell>
          <cell r="L35">
            <v>31.5</v>
          </cell>
        </row>
        <row r="36">
          <cell r="C36" t="str">
            <v>AM0L500000</v>
          </cell>
          <cell r="D36" t="str">
            <v>MENS THICKENING PASTE BB 75ML/2.5FLOZ</v>
          </cell>
          <cell r="E36" t="str">
            <v>Aveda Men</v>
          </cell>
          <cell r="F36" t="str">
            <v>BB</v>
          </cell>
          <cell r="G36"/>
          <cell r="J36">
            <v>27.49</v>
          </cell>
          <cell r="K36">
            <v>13.857663934426229</v>
          </cell>
          <cell r="L36">
            <v>31.5</v>
          </cell>
        </row>
        <row r="37">
          <cell r="C37" t="str">
            <v>AM7P010000</v>
          </cell>
          <cell r="D37" t="str">
            <v>LIGHT COMPOSITION OIL 473ML/16FLOZ</v>
          </cell>
          <cell r="E37" t="str">
            <v>Aveda Professional</v>
          </cell>
          <cell r="G37"/>
          <cell r="J37">
            <v>111.09</v>
          </cell>
          <cell r="K37">
            <v>56.000286885245906</v>
          </cell>
          <cell r="L37">
            <v>111.09</v>
          </cell>
        </row>
        <row r="38">
          <cell r="C38" t="str">
            <v>AKAE010000</v>
          </cell>
          <cell r="D38" t="str">
            <v>PRO AQUA THERAPY FRML 1800GM/64OZ</v>
          </cell>
          <cell r="E38" t="str">
            <v>Aveda Professional</v>
          </cell>
          <cell r="G38"/>
          <cell r="J38">
            <v>97.97</v>
          </cell>
          <cell r="K38">
            <v>49.386516393442619</v>
          </cell>
          <cell r="L38">
            <v>101.5</v>
          </cell>
        </row>
        <row r="39">
          <cell r="C39" t="str">
            <v>AKC8010000</v>
          </cell>
          <cell r="D39" t="str">
            <v>PRO BODY CLNSR 1000ML/33.8FLOZ</v>
          </cell>
          <cell r="E39" t="str">
            <v>Aveda Professional</v>
          </cell>
          <cell r="G39"/>
          <cell r="J39">
            <v>46.65</v>
          </cell>
          <cell r="K39">
            <v>23.516188524590163</v>
          </cell>
          <cell r="L39">
            <v>48.2</v>
          </cell>
        </row>
        <row r="40">
          <cell r="C40" t="str">
            <v>AM7R010000</v>
          </cell>
          <cell r="D40" t="str">
            <v>PRO BODY POLISH 250ML/8.5FLOZ</v>
          </cell>
          <cell r="E40" t="str">
            <v>Aveda Professional</v>
          </cell>
          <cell r="G40"/>
          <cell r="J40">
            <v>38.68</v>
          </cell>
          <cell r="K40">
            <v>19.498524590163935</v>
          </cell>
          <cell r="L40">
            <v>40</v>
          </cell>
        </row>
        <row r="41">
          <cell r="C41" t="str">
            <v>AKAN010000</v>
          </cell>
          <cell r="D41" t="str">
            <v>PRO EXFOLIATING FORMULA 250ML/8.5FLOZ</v>
          </cell>
          <cell r="E41" t="str">
            <v>Aveda Professional</v>
          </cell>
          <cell r="G41"/>
          <cell r="J41">
            <v>61.5</v>
          </cell>
          <cell r="K41">
            <v>31.002049180327869</v>
          </cell>
          <cell r="L41">
            <v>63.5</v>
          </cell>
        </row>
        <row r="42">
          <cell r="C42" t="str">
            <v>AM7T010000</v>
          </cell>
          <cell r="D42" t="str">
            <v>PRO HYDRATING FORMULA 1000ML/33.8FLOZ</v>
          </cell>
          <cell r="E42" t="str">
            <v>Aveda Professional</v>
          </cell>
          <cell r="G42"/>
          <cell r="J42">
            <v>61.5</v>
          </cell>
          <cell r="K42">
            <v>31.002049180327869</v>
          </cell>
          <cell r="L42">
            <v>63.5</v>
          </cell>
        </row>
        <row r="43">
          <cell r="C43" t="str">
            <v>AKC9010000</v>
          </cell>
          <cell r="D43" t="str">
            <v>PROF BALANCING CLNSR 250ML/8.5FLOZ</v>
          </cell>
          <cell r="E43" t="str">
            <v>Aveda Professional</v>
          </cell>
          <cell r="G43"/>
          <cell r="J43">
            <v>63.2</v>
          </cell>
          <cell r="K43">
            <v>31.859016393442623</v>
          </cell>
          <cell r="L43">
            <v>69</v>
          </cell>
        </row>
        <row r="44">
          <cell r="C44" t="str">
            <v>AKCA010000</v>
          </cell>
          <cell r="D44" t="str">
            <v>PROF COMP OIL 473ML/16FLOZ</v>
          </cell>
          <cell r="E44" t="str">
            <v>Aveda Professional</v>
          </cell>
          <cell r="G44"/>
          <cell r="J44">
            <v>122.88</v>
          </cell>
          <cell r="K44">
            <v>61.943606557377045</v>
          </cell>
          <cell r="L44">
            <v>127</v>
          </cell>
        </row>
        <row r="45">
          <cell r="C45" t="str">
            <v>AKAK010000</v>
          </cell>
          <cell r="D45" t="str">
            <v>PROF COOLING MASQUE 250ML/8.5FLOZ</v>
          </cell>
          <cell r="E45" t="str">
            <v>Aveda Professional</v>
          </cell>
          <cell r="G45"/>
          <cell r="J45">
            <v>40.24</v>
          </cell>
          <cell r="K45">
            <v>20.284918032786887</v>
          </cell>
          <cell r="L45">
            <v>41.7</v>
          </cell>
        </row>
        <row r="46">
          <cell r="C46" t="str">
            <v>AKAX010000</v>
          </cell>
          <cell r="D46" t="str">
            <v>PROF MASSAGE OIL 3785.41ML/128FLOZ</v>
          </cell>
          <cell r="E46" t="str">
            <v>Aveda Professional</v>
          </cell>
          <cell r="G46"/>
          <cell r="J46">
            <v>118.38</v>
          </cell>
          <cell r="K46">
            <v>59.675163934426223</v>
          </cell>
          <cell r="L46">
            <v>122</v>
          </cell>
        </row>
        <row r="47">
          <cell r="C47" t="str">
            <v>AKCF010000</v>
          </cell>
          <cell r="D47" t="str">
            <v>PROF PLANT PEEL 200ML/6.7OZ</v>
          </cell>
          <cell r="E47" t="str">
            <v>Aveda Professional</v>
          </cell>
          <cell r="G47"/>
          <cell r="J47">
            <v>66.849999999999994</v>
          </cell>
          <cell r="K47">
            <v>33.698975409836066</v>
          </cell>
          <cell r="L47">
            <v>69.5</v>
          </cell>
        </row>
        <row r="48">
          <cell r="C48" t="str">
            <v>AKAY010000</v>
          </cell>
          <cell r="D48" t="str">
            <v>PROF PLANT PEEL ACTVTR 250ML/8.5FLOZ</v>
          </cell>
          <cell r="E48" t="str">
            <v>Aveda Professional</v>
          </cell>
          <cell r="G48"/>
          <cell r="J48">
            <v>46.8</v>
          </cell>
          <cell r="K48">
            <v>23.591803278688523</v>
          </cell>
          <cell r="L48">
            <v>48.4</v>
          </cell>
        </row>
        <row r="49">
          <cell r="C49" t="str">
            <v>AW5E010000</v>
          </cell>
          <cell r="D49" t="str">
            <v>PROF RECOVERY SERUM 100ML/3.4FLOZ</v>
          </cell>
          <cell r="E49" t="str">
            <v>Aveda Professional</v>
          </cell>
          <cell r="G49"/>
          <cell r="J49">
            <v>55</v>
          </cell>
          <cell r="K49">
            <v>27.725409836065577</v>
          </cell>
          <cell r="L49">
            <v>57</v>
          </cell>
        </row>
        <row r="50">
          <cell r="C50" t="str">
            <v>AMYH010000</v>
          </cell>
          <cell r="D50" t="str">
            <v>TRANSFORMING MASSAGE MSK 250ML/8.5FLOZ</v>
          </cell>
          <cell r="E50" t="str">
            <v>Aveda Professional</v>
          </cell>
          <cell r="G50"/>
          <cell r="J50">
            <v>60.84</v>
          </cell>
          <cell r="K50">
            <v>30.669344262295084</v>
          </cell>
          <cell r="L50">
            <v>63</v>
          </cell>
        </row>
        <row r="51">
          <cell r="C51" t="str">
            <v>AMYJ010000</v>
          </cell>
          <cell r="D51" t="str">
            <v>VITAMIN C COMPLEX 30ML/1FLOZ</v>
          </cell>
          <cell r="E51" t="str">
            <v>Aveda Professional</v>
          </cell>
          <cell r="G51"/>
          <cell r="J51">
            <v>35.6</v>
          </cell>
          <cell r="K51">
            <v>17.945901639344264</v>
          </cell>
          <cell r="L51">
            <v>37</v>
          </cell>
        </row>
        <row r="52">
          <cell r="C52" t="str">
            <v>A3GX010000</v>
          </cell>
          <cell r="D52" t="str">
            <v>BE CURLY COND 1000ML/33.8FLOZ</v>
          </cell>
          <cell r="E52" t="str">
            <v>Be Curly</v>
          </cell>
          <cell r="G52"/>
          <cell r="J52">
            <v>118</v>
          </cell>
          <cell r="K52">
            <v>59.483606557377044</v>
          </cell>
          <cell r="L52">
            <v>133</v>
          </cell>
        </row>
        <row r="53">
          <cell r="C53" t="str">
            <v>A3GW010000</v>
          </cell>
          <cell r="D53" t="str">
            <v>BE CURLY COND 200ML/6.7FLOZ</v>
          </cell>
          <cell r="E53" t="str">
            <v>Be Curly</v>
          </cell>
          <cell r="G53"/>
          <cell r="H53" t="str">
            <v>PROMO</v>
          </cell>
          <cell r="J53">
            <v>31.5</v>
          </cell>
          <cell r="K53">
            <v>15.879098360655737</v>
          </cell>
          <cell r="L53">
            <v>35.5</v>
          </cell>
        </row>
        <row r="54">
          <cell r="C54" t="str">
            <v>AJ20010000</v>
          </cell>
          <cell r="D54" t="str">
            <v>BE CURLY CO-WASH 250ML/8.5FLOZ</v>
          </cell>
          <cell r="E54" t="str">
            <v>Be Curly</v>
          </cell>
          <cell r="G54"/>
          <cell r="J54">
            <v>27</v>
          </cell>
          <cell r="K54">
            <v>13.610655737704919</v>
          </cell>
          <cell r="L54">
            <v>28.5</v>
          </cell>
        </row>
        <row r="55">
          <cell r="C55" t="str">
            <v>AJ22010000</v>
          </cell>
          <cell r="D55" t="str">
            <v>BE CURLY DETANGLING MASQ 150ML/5FLOZ</v>
          </cell>
          <cell r="E55" t="str">
            <v>Be Curly</v>
          </cell>
          <cell r="G55"/>
          <cell r="J55">
            <v>35</v>
          </cell>
          <cell r="K55">
            <v>17.643442622950822</v>
          </cell>
          <cell r="L55">
            <v>36.5</v>
          </cell>
        </row>
        <row r="56">
          <cell r="C56" t="str">
            <v>A0RF010000</v>
          </cell>
          <cell r="D56" t="str">
            <v>BE CURLY ENHANCER 200ML/6.7FLOZ</v>
          </cell>
          <cell r="E56" t="str">
            <v>Be Curly</v>
          </cell>
          <cell r="G56"/>
          <cell r="H56" t="str">
            <v>PROMO</v>
          </cell>
          <cell r="J56">
            <v>30.5</v>
          </cell>
          <cell r="K56">
            <v>15.375</v>
          </cell>
          <cell r="L56">
            <v>31.5</v>
          </cell>
        </row>
        <row r="57">
          <cell r="C57" t="str">
            <v>AH8L010000</v>
          </cell>
          <cell r="D57" t="str">
            <v>BE CURLY ENHANCER 40ML/1.4FLOZ</v>
          </cell>
          <cell r="E57" t="str">
            <v>Be Curly</v>
          </cell>
          <cell r="F57" t="str">
            <v>TRAVEL SIZE</v>
          </cell>
          <cell r="G57"/>
          <cell r="J57">
            <v>9</v>
          </cell>
          <cell r="K57">
            <v>4.5368852459016393</v>
          </cell>
          <cell r="L57">
            <v>10</v>
          </cell>
        </row>
        <row r="58">
          <cell r="C58" t="str">
            <v>A0RF500000</v>
          </cell>
          <cell r="D58" t="str">
            <v>BE CURLY ENHANCER BB 200ML/6.7FLOZ</v>
          </cell>
          <cell r="E58" t="str">
            <v>Be Curly</v>
          </cell>
          <cell r="F58" t="str">
            <v>BB</v>
          </cell>
          <cell r="G58"/>
          <cell r="J58">
            <v>30.5</v>
          </cell>
          <cell r="K58">
            <v>15.375</v>
          </cell>
          <cell r="L58">
            <v>31.5</v>
          </cell>
        </row>
        <row r="59">
          <cell r="C59" t="str">
            <v>AARW010000</v>
          </cell>
          <cell r="D59" t="str">
            <v>BE CURLY H/S 200ML/6.7FLOZ</v>
          </cell>
          <cell r="E59" t="str">
            <v>Be Curly</v>
          </cell>
          <cell r="G59"/>
          <cell r="J59">
            <v>29</v>
          </cell>
          <cell r="K59">
            <v>14.618852459016393</v>
          </cell>
          <cell r="L59">
            <v>29.5</v>
          </cell>
        </row>
        <row r="60">
          <cell r="C60" t="str">
            <v>VP1X010000</v>
          </cell>
          <cell r="D60" t="str">
            <v>BE CURLY SET</v>
          </cell>
          <cell r="E60" t="str">
            <v>Be Curly</v>
          </cell>
          <cell r="G60"/>
          <cell r="I60" t="str">
            <v>SET</v>
          </cell>
          <cell r="J60"/>
          <cell r="K60">
            <v>0</v>
          </cell>
          <cell r="L60">
            <v>56</v>
          </cell>
        </row>
        <row r="61">
          <cell r="C61" t="str">
            <v>A3GR010000</v>
          </cell>
          <cell r="D61" t="str">
            <v>BE CURLY SHAMP 1000ML/33.8FLOZ</v>
          </cell>
          <cell r="E61" t="str">
            <v>Be Curly</v>
          </cell>
          <cell r="G61"/>
          <cell r="J61">
            <v>76.5</v>
          </cell>
          <cell r="K61">
            <v>38.563524590163937</v>
          </cell>
          <cell r="L61">
            <v>87</v>
          </cell>
        </row>
        <row r="62">
          <cell r="C62" t="str">
            <v>A3GT010000</v>
          </cell>
          <cell r="D62" t="str">
            <v>BE CURLY SHAMP 250ML/8.5FLOZ</v>
          </cell>
          <cell r="E62" t="str">
            <v>Be Curly</v>
          </cell>
          <cell r="G62"/>
          <cell r="H62" t="str">
            <v>PROMO</v>
          </cell>
          <cell r="J62">
            <v>25.5</v>
          </cell>
          <cell r="K62">
            <v>12.854508196721312</v>
          </cell>
          <cell r="L62">
            <v>29</v>
          </cell>
        </row>
        <row r="63">
          <cell r="C63" t="str">
            <v>A7RX010000</v>
          </cell>
          <cell r="D63" t="str">
            <v>BE CURLY STYLE PREP 100ML/3.4FLOZ</v>
          </cell>
          <cell r="E63" t="str">
            <v>Be Curly</v>
          </cell>
          <cell r="G63"/>
          <cell r="J63">
            <v>29</v>
          </cell>
          <cell r="K63">
            <v>14.618852459016393</v>
          </cell>
          <cell r="L63">
            <v>33</v>
          </cell>
        </row>
        <row r="64">
          <cell r="C64" t="str">
            <v>A7RX500000</v>
          </cell>
          <cell r="D64" t="str">
            <v>BE CURLY STYLE PREP BB</v>
          </cell>
          <cell r="E64" t="str">
            <v>Be Curly</v>
          </cell>
          <cell r="F64" t="str">
            <v>BB</v>
          </cell>
          <cell r="G64"/>
          <cell r="J64">
            <v>29</v>
          </cell>
          <cell r="K64">
            <v>14.618852459016393</v>
          </cell>
          <cell r="L64">
            <v>33</v>
          </cell>
        </row>
        <row r="65">
          <cell r="C65" t="str">
            <v>AHPY010000</v>
          </cell>
          <cell r="D65" t="str">
            <v>BEAUTIFY BODY MOIST 200ML/6.7FLOZ</v>
          </cell>
          <cell r="E65" t="str">
            <v>Beautifying</v>
          </cell>
          <cell r="G65"/>
          <cell r="J65">
            <v>33</v>
          </cell>
          <cell r="K65">
            <v>16.635245901639344</v>
          </cell>
          <cell r="L65">
            <v>37</v>
          </cell>
        </row>
        <row r="66">
          <cell r="C66" t="str">
            <v>AJHW010000</v>
          </cell>
          <cell r="D66" t="str">
            <v>BEAUTIFYING AROMA BLEND 30ML/1FLOZ</v>
          </cell>
          <cell r="E66" t="str">
            <v>Beautifying</v>
          </cell>
          <cell r="G66"/>
          <cell r="J66">
            <v>40.9</v>
          </cell>
          <cell r="K66">
            <v>20.617622950819673</v>
          </cell>
          <cell r="L66">
            <v>42.3</v>
          </cell>
        </row>
        <row r="67">
          <cell r="C67" t="str">
            <v>A0TK010000</v>
          </cell>
          <cell r="D67" t="str">
            <v>BEAUTIFYING COMP 50ML/1.7FLOZ</v>
          </cell>
          <cell r="E67" t="str">
            <v>Beautifying</v>
          </cell>
          <cell r="G67"/>
          <cell r="J67">
            <v>28.5</v>
          </cell>
          <cell r="K67">
            <v>14.366803278688524</v>
          </cell>
          <cell r="L67">
            <v>34</v>
          </cell>
        </row>
        <row r="68">
          <cell r="C68" t="str">
            <v>AYCP010000</v>
          </cell>
          <cell r="D68" t="str">
            <v>BLONDE REVIVAL COND 200ML/6.7FLOZ</v>
          </cell>
          <cell r="E68" t="str">
            <v xml:space="preserve">Blonde Revival </v>
          </cell>
          <cell r="G68"/>
          <cell r="J68">
            <v>31.5</v>
          </cell>
          <cell r="K68">
            <v>15.879098360655737</v>
          </cell>
          <cell r="L68">
            <v>31.5</v>
          </cell>
        </row>
        <row r="69">
          <cell r="C69" t="str">
            <v>VMM6010000</v>
          </cell>
          <cell r="D69" t="str">
            <v>BLONDE REVIVAL SHAMP 1000ML/33.8FLOZ</v>
          </cell>
          <cell r="E69" t="str">
            <v xml:space="preserve">Blonde Revival </v>
          </cell>
          <cell r="G69"/>
          <cell r="J69">
            <v>109</v>
          </cell>
          <cell r="K69">
            <v>54.946721311475414</v>
          </cell>
          <cell r="L69">
            <v>109</v>
          </cell>
        </row>
        <row r="70">
          <cell r="C70" t="str">
            <v>VMRJ010000</v>
          </cell>
          <cell r="D70" t="str">
            <v>BLONDE REVIVAL SHAMP 200ML/6.7FLOZ</v>
          </cell>
          <cell r="E70" t="str">
            <v xml:space="preserve">Blonde Revival </v>
          </cell>
          <cell r="G70"/>
          <cell r="J70">
            <v>26.5</v>
          </cell>
          <cell r="K70">
            <v>13.358606557377049</v>
          </cell>
          <cell r="L70">
            <v>29</v>
          </cell>
        </row>
        <row r="71">
          <cell r="C71" t="str">
            <v>VMRK010000</v>
          </cell>
          <cell r="D71" t="str">
            <v>BLONDE REVIVAL SHAMP 50ML/1.7FLOZ</v>
          </cell>
          <cell r="E71" t="str">
            <v xml:space="preserve">Blonde Revival </v>
          </cell>
          <cell r="F71" t="str">
            <v>TRAVEL SIZE</v>
          </cell>
          <cell r="G71">
            <v>44914</v>
          </cell>
          <cell r="J71">
            <v>9</v>
          </cell>
          <cell r="K71">
            <v>4.5368852459016393</v>
          </cell>
          <cell r="L71">
            <v>10</v>
          </cell>
        </row>
        <row r="72">
          <cell r="C72" t="str">
            <v>VMM6500000</v>
          </cell>
          <cell r="D72" t="str">
            <v>BLONDE REVIVAL SHAMP BB 1000ML/33.8FLOZ</v>
          </cell>
          <cell r="E72" t="str">
            <v xml:space="preserve">Blonde Revival </v>
          </cell>
          <cell r="F72" t="str">
            <v>BB</v>
          </cell>
          <cell r="G72"/>
          <cell r="J72">
            <v>109</v>
          </cell>
          <cell r="K72">
            <v>54.946721311475414</v>
          </cell>
          <cell r="L72">
            <v>109</v>
          </cell>
        </row>
        <row r="73">
          <cell r="C73" t="str">
            <v>AM7X010000</v>
          </cell>
          <cell r="D73" t="str">
            <v>BK ALL SENS CLNSR 150ML/5FLOZ</v>
          </cell>
          <cell r="E73" t="str">
            <v>Botanical Kinetics</v>
          </cell>
          <cell r="G73"/>
          <cell r="J73">
            <v>35</v>
          </cell>
          <cell r="K73">
            <v>17.643442622950822</v>
          </cell>
          <cell r="L73">
            <v>38</v>
          </cell>
        </row>
        <row r="74">
          <cell r="C74" t="str">
            <v>AM82010000</v>
          </cell>
          <cell r="D74" t="str">
            <v>BK DEEP CLNS MASQUE 125ML/4.2FLOZ</v>
          </cell>
          <cell r="E74" t="str">
            <v>Botanical Kinetics</v>
          </cell>
          <cell r="G74"/>
          <cell r="J74">
            <v>32</v>
          </cell>
          <cell r="K74">
            <v>16.131147540983608</v>
          </cell>
          <cell r="L74">
            <v>32.5</v>
          </cell>
        </row>
        <row r="75">
          <cell r="C75" t="str">
            <v>AF7X010000</v>
          </cell>
          <cell r="D75" t="str">
            <v>BK ENERGIZING EYE CRM 15ML/.5FLOZ</v>
          </cell>
          <cell r="E75" t="str">
            <v>Botanical Kinetics</v>
          </cell>
          <cell r="G75"/>
          <cell r="J75">
            <v>39</v>
          </cell>
          <cell r="K75">
            <v>19.659836065573771</v>
          </cell>
          <cell r="L75">
            <v>42</v>
          </cell>
        </row>
        <row r="76">
          <cell r="C76" t="str">
            <v>AF7X500000</v>
          </cell>
          <cell r="D76" t="str">
            <v>BK ENERGIZING EYE CRM BB 15ML/.5FLOZ</v>
          </cell>
          <cell r="E76" t="str">
            <v>Botanical Kinetics</v>
          </cell>
          <cell r="F76" t="str">
            <v>BB</v>
          </cell>
          <cell r="G76"/>
          <cell r="J76">
            <v>39</v>
          </cell>
          <cell r="K76">
            <v>19.659836065573771</v>
          </cell>
          <cell r="L76">
            <v>42</v>
          </cell>
        </row>
        <row r="77">
          <cell r="C77" t="str">
            <v>AM86010000</v>
          </cell>
          <cell r="D77" t="str">
            <v>BK EXFOL CRM CLNSR 150ML/5FLOZ</v>
          </cell>
          <cell r="E77" t="str">
            <v>Botanical Kinetics</v>
          </cell>
          <cell r="G77"/>
          <cell r="J77">
            <v>32</v>
          </cell>
          <cell r="K77">
            <v>16.131147540983608</v>
          </cell>
          <cell r="L77">
            <v>35</v>
          </cell>
        </row>
        <row r="78">
          <cell r="C78" t="str">
            <v>A7H7010000</v>
          </cell>
          <cell r="D78" t="str">
            <v>BK EXFOLIANT 150ML/5FLOZ</v>
          </cell>
          <cell r="E78" t="str">
            <v>Botanical Kinetics</v>
          </cell>
          <cell r="G78"/>
          <cell r="J78">
            <v>27</v>
          </cell>
          <cell r="K78">
            <v>13.610655737704919</v>
          </cell>
          <cell r="L78">
            <v>29.5</v>
          </cell>
        </row>
        <row r="79">
          <cell r="C79" t="str">
            <v>AXG6010000</v>
          </cell>
          <cell r="D79" t="str">
            <v>BK HYD WTR GEL CRM 50ML/1.7OZ</v>
          </cell>
          <cell r="E79" t="str">
            <v>Botanical Kinetics</v>
          </cell>
          <cell r="G79"/>
          <cell r="J79">
            <v>55</v>
          </cell>
          <cell r="K79">
            <v>27.725409836065577</v>
          </cell>
          <cell r="L79">
            <v>55</v>
          </cell>
        </row>
        <row r="80">
          <cell r="C80" t="str">
            <v>A7H1010000</v>
          </cell>
          <cell r="D80" t="str">
            <v>BK HYDRATING LTN 150ML/5FLOZ</v>
          </cell>
          <cell r="E80" t="str">
            <v>Botanical Kinetics</v>
          </cell>
          <cell r="G80"/>
          <cell r="J80">
            <v>45</v>
          </cell>
          <cell r="K80">
            <v>22.684426229508198</v>
          </cell>
          <cell r="L80">
            <v>48</v>
          </cell>
        </row>
        <row r="81">
          <cell r="C81" t="str">
            <v>A7H2010000</v>
          </cell>
          <cell r="D81" t="str">
            <v>BK HYDRATING LTN 500ML/16.9FLOZ</v>
          </cell>
          <cell r="E81" t="str">
            <v>Botanical Kinetics</v>
          </cell>
          <cell r="G81"/>
          <cell r="J81">
            <v>98.53</v>
          </cell>
          <cell r="K81">
            <v>49.668811475409832</v>
          </cell>
          <cell r="L81">
            <v>124.5</v>
          </cell>
        </row>
        <row r="82">
          <cell r="C82" t="str">
            <v>ALHW010000</v>
          </cell>
          <cell r="D82" t="str">
            <v>BK HYDRATING TRT LTN 150ML/5FLOZ</v>
          </cell>
          <cell r="E82" t="str">
            <v>Botanical Kinetics</v>
          </cell>
          <cell r="G82"/>
          <cell r="J82">
            <v>34</v>
          </cell>
          <cell r="K82">
            <v>17.139344262295083</v>
          </cell>
          <cell r="L82">
            <v>37</v>
          </cell>
        </row>
        <row r="83">
          <cell r="C83" t="str">
            <v>ALHW500000</v>
          </cell>
          <cell r="D83" t="str">
            <v>BK HYDRATING TRT LTN BB 150ML/5FLOZ</v>
          </cell>
          <cell r="E83" t="str">
            <v>Botanical Kinetics</v>
          </cell>
          <cell r="F83" t="str">
            <v>BB</v>
          </cell>
          <cell r="G83"/>
          <cell r="J83">
            <v>34</v>
          </cell>
          <cell r="K83">
            <v>17.139344262295083</v>
          </cell>
          <cell r="L83">
            <v>35</v>
          </cell>
        </row>
        <row r="84">
          <cell r="C84" t="str">
            <v>AYA2010000</v>
          </cell>
          <cell r="D84" t="str">
            <v>BK INSTANT LUMINIZER 30ML/1FLOZ</v>
          </cell>
          <cell r="E84" t="str">
            <v>Botanical Kinetics</v>
          </cell>
          <cell r="G84"/>
          <cell r="J84">
            <v>59</v>
          </cell>
          <cell r="K84">
            <v>29.741803278688522</v>
          </cell>
          <cell r="L84">
            <v>63</v>
          </cell>
        </row>
        <row r="85">
          <cell r="C85" t="str">
            <v>AYA2500000</v>
          </cell>
          <cell r="D85" t="str">
            <v>BK INSTANT LUMINIZER BB 30ML/1FLOZ</v>
          </cell>
          <cell r="E85" t="str">
            <v>Botanical Kinetics</v>
          </cell>
          <cell r="F85" t="str">
            <v>BB</v>
          </cell>
          <cell r="G85"/>
          <cell r="J85">
            <v>59</v>
          </cell>
          <cell r="K85">
            <v>29.741803278688522</v>
          </cell>
          <cell r="L85">
            <v>63</v>
          </cell>
        </row>
        <row r="86">
          <cell r="C86" t="str">
            <v>AHHW010000</v>
          </cell>
          <cell r="D86" t="str">
            <v>BK INT HYD RICH CRM 50ML/1.7OZ</v>
          </cell>
          <cell r="E86" t="str">
            <v>Botanical Kinetics</v>
          </cell>
          <cell r="G86"/>
          <cell r="J86">
            <v>49.5</v>
          </cell>
          <cell r="K86">
            <v>24.952868852459016</v>
          </cell>
          <cell r="L86">
            <v>55</v>
          </cell>
        </row>
        <row r="87">
          <cell r="C87" t="str">
            <v>AHHX500000</v>
          </cell>
          <cell r="D87" t="str">
            <v>BK INT HYD RICH CRM BB 150ML/5FLOZ</v>
          </cell>
          <cell r="E87" t="str">
            <v>Botanical Kinetics</v>
          </cell>
          <cell r="F87" t="str">
            <v>BB</v>
          </cell>
          <cell r="G87"/>
          <cell r="J87">
            <v>108.42</v>
          </cell>
          <cell r="K87">
            <v>54.654344262295083</v>
          </cell>
          <cell r="L87">
            <v>108.42</v>
          </cell>
        </row>
        <row r="88">
          <cell r="C88" t="str">
            <v>AG03010000</v>
          </cell>
          <cell r="D88" t="str">
            <v>BK INT HYD SOFT CRM 50ML/1.7OZ</v>
          </cell>
          <cell r="E88" t="str">
            <v>Botanical Kinetics</v>
          </cell>
          <cell r="G88"/>
          <cell r="J88">
            <v>49.5</v>
          </cell>
          <cell r="K88">
            <v>24.952868852459016</v>
          </cell>
          <cell r="L88">
            <v>55</v>
          </cell>
        </row>
        <row r="89">
          <cell r="C89" t="str">
            <v>AG04500000</v>
          </cell>
          <cell r="D89" t="str">
            <v>BK INT HYD SOFT CRM BB 150ML/5FLOZ</v>
          </cell>
          <cell r="E89" t="str">
            <v>Botanical Kinetics</v>
          </cell>
          <cell r="F89" t="str">
            <v>BB</v>
          </cell>
          <cell r="G89"/>
          <cell r="J89">
            <v>108.42</v>
          </cell>
          <cell r="K89">
            <v>54.654344262295083</v>
          </cell>
          <cell r="L89">
            <v>108.42</v>
          </cell>
        </row>
        <row r="90">
          <cell r="C90" t="str">
            <v>AM84010000</v>
          </cell>
          <cell r="D90" t="str">
            <v>BK INTENSE HYD MASQUE 125ML/4.2FLOZ</v>
          </cell>
          <cell r="E90" t="str">
            <v>Botanical Kinetics</v>
          </cell>
          <cell r="G90"/>
          <cell r="J90">
            <v>32</v>
          </cell>
          <cell r="K90">
            <v>16.131147540983608</v>
          </cell>
          <cell r="L90">
            <v>32.5</v>
          </cell>
        </row>
        <row r="91">
          <cell r="C91" t="str">
            <v>AYA1010000</v>
          </cell>
          <cell r="D91" t="str">
            <v>BK INTENSE HYDRATOR 30ML/1FLOZ</v>
          </cell>
          <cell r="E91" t="str">
            <v>Botanical Kinetics</v>
          </cell>
          <cell r="G91"/>
          <cell r="J91">
            <v>59</v>
          </cell>
          <cell r="K91">
            <v>29.741803278688522</v>
          </cell>
          <cell r="L91">
            <v>63</v>
          </cell>
        </row>
        <row r="92">
          <cell r="C92" t="str">
            <v>AYA1500000</v>
          </cell>
          <cell r="D92" t="str">
            <v>BK INTENSE HYDRATOR BB 30ML/1FLOZ</v>
          </cell>
          <cell r="E92" t="str">
            <v>Botanical Kinetics</v>
          </cell>
          <cell r="F92" t="str">
            <v>BB</v>
          </cell>
          <cell r="G92"/>
          <cell r="J92">
            <v>59</v>
          </cell>
          <cell r="K92">
            <v>29.741803278688522</v>
          </cell>
          <cell r="L92">
            <v>63</v>
          </cell>
        </row>
        <row r="93">
          <cell r="C93" t="str">
            <v>ANK5010000</v>
          </cell>
          <cell r="D93" t="str">
            <v>BK OIL CONTROL LTN 50ML/1.7FLOZ</v>
          </cell>
          <cell r="E93" t="str">
            <v>Botanical Kinetics</v>
          </cell>
          <cell r="G93"/>
          <cell r="J93">
            <v>45</v>
          </cell>
          <cell r="K93">
            <v>22.684426229508198</v>
          </cell>
          <cell r="L93">
            <v>48</v>
          </cell>
        </row>
        <row r="94">
          <cell r="C94" t="str">
            <v>AYA3010000</v>
          </cell>
          <cell r="D94" t="str">
            <v>BK PORE REFINER 30ML/1FLOZ</v>
          </cell>
          <cell r="E94" t="str">
            <v>Botanical Kinetics</v>
          </cell>
          <cell r="G94"/>
          <cell r="J94">
            <v>59</v>
          </cell>
          <cell r="K94">
            <v>29.741803278688522</v>
          </cell>
          <cell r="L94">
            <v>63</v>
          </cell>
        </row>
        <row r="95">
          <cell r="C95" t="str">
            <v>AYA3500000</v>
          </cell>
          <cell r="D95" t="str">
            <v>BK PORE REFINER BB 30ML/1FLOZ</v>
          </cell>
          <cell r="E95" t="str">
            <v>Botanical Kinetics</v>
          </cell>
          <cell r="F95" t="str">
            <v>BB</v>
          </cell>
          <cell r="G95"/>
          <cell r="J95">
            <v>59</v>
          </cell>
          <cell r="K95">
            <v>29.741803278688522</v>
          </cell>
          <cell r="L95">
            <v>63</v>
          </cell>
        </row>
        <row r="96">
          <cell r="C96" t="str">
            <v>A7GR010000</v>
          </cell>
          <cell r="D96" t="str">
            <v>BK PURIFY CREME CLNSR 150ML/5FLOZ</v>
          </cell>
          <cell r="E96" t="str">
            <v>Botanical Kinetics</v>
          </cell>
          <cell r="G96"/>
          <cell r="J96">
            <v>26</v>
          </cell>
          <cell r="K96">
            <v>13.106557377049182</v>
          </cell>
          <cell r="L96">
            <v>29.5</v>
          </cell>
        </row>
        <row r="97">
          <cell r="C97" t="str">
            <v>A7HE010000</v>
          </cell>
          <cell r="D97" t="str">
            <v>BK PURIFY GEL CLNSR 150ML/5FLOZ</v>
          </cell>
          <cell r="E97" t="str">
            <v>Botanical Kinetics</v>
          </cell>
          <cell r="G97"/>
          <cell r="J97">
            <v>26</v>
          </cell>
          <cell r="K97">
            <v>13.106557377049182</v>
          </cell>
          <cell r="L97">
            <v>29.5</v>
          </cell>
        </row>
        <row r="98">
          <cell r="C98" t="str">
            <v>A7HF010000</v>
          </cell>
          <cell r="D98" t="str">
            <v>BK PURIFY GEL CLNSR 500ML/16.9FLOZ</v>
          </cell>
          <cell r="E98" t="str">
            <v>Botanical Kinetics</v>
          </cell>
          <cell r="G98"/>
          <cell r="J98">
            <v>63.17</v>
          </cell>
          <cell r="K98">
            <v>31.843893442622953</v>
          </cell>
          <cell r="L98">
            <v>63.17</v>
          </cell>
        </row>
        <row r="99">
          <cell r="C99" t="str">
            <v>AM80010000</v>
          </cell>
          <cell r="D99" t="str">
            <v>BK RADIANT SKIN REFINER 100ML/3.4FLOZ</v>
          </cell>
          <cell r="E99" t="str">
            <v>Botanical Kinetics</v>
          </cell>
          <cell r="G99"/>
          <cell r="J99">
            <v>44</v>
          </cell>
          <cell r="K99">
            <v>22.180327868852459</v>
          </cell>
          <cell r="L99">
            <v>44</v>
          </cell>
        </row>
        <row r="100">
          <cell r="C100" t="str">
            <v>AM7Y010000</v>
          </cell>
          <cell r="D100" t="str">
            <v>BK SENSITIVE LTN 150ML/5FLOZ</v>
          </cell>
          <cell r="E100" t="str">
            <v>Botanical Kinetics</v>
          </cell>
          <cell r="G100"/>
          <cell r="J100">
            <v>42</v>
          </cell>
          <cell r="K100">
            <v>21.172131147540981</v>
          </cell>
          <cell r="L100">
            <v>48</v>
          </cell>
        </row>
        <row r="101">
          <cell r="C101" t="str">
            <v>AMY3010000</v>
          </cell>
          <cell r="D101" t="str">
            <v>BK SKIN TONING AGENT 150ML/5FLOZ</v>
          </cell>
          <cell r="E101" t="str">
            <v>Botanical Kinetics</v>
          </cell>
          <cell r="G101"/>
          <cell r="J101">
            <v>27</v>
          </cell>
          <cell r="K101">
            <v>13.610655737704919</v>
          </cell>
          <cell r="L101">
            <v>29.5</v>
          </cell>
        </row>
        <row r="102">
          <cell r="C102" t="str">
            <v>A7H4010000</v>
          </cell>
          <cell r="D102" t="str">
            <v>BK TONING MIST 150ML/5FLOZ</v>
          </cell>
          <cell r="E102" t="str">
            <v>Botanical Kinetics</v>
          </cell>
          <cell r="G102"/>
          <cell r="J102">
            <v>27</v>
          </cell>
          <cell r="K102">
            <v>13.610655737704919</v>
          </cell>
          <cell r="L102">
            <v>29.5</v>
          </cell>
        </row>
        <row r="103">
          <cell r="C103" t="str">
            <v>VP6X010000</v>
          </cell>
          <cell r="D103" t="str">
            <v>BF BOTANICAL REPAIR SET</v>
          </cell>
          <cell r="E103" t="str">
            <v>Botanical Repair</v>
          </cell>
          <cell r="G103"/>
          <cell r="I103" t="str">
            <v>SET</v>
          </cell>
          <cell r="J103"/>
          <cell r="K103">
            <v>0</v>
          </cell>
          <cell r="L103">
            <v>61</v>
          </cell>
        </row>
        <row r="104">
          <cell r="C104" t="str">
            <v>AX06010000</v>
          </cell>
          <cell r="D104" t="str">
            <v>BR BOND ACTIVATOR LIGHT 350ML/11.8FLOZ</v>
          </cell>
          <cell r="E104" t="str">
            <v>Botanical Repair</v>
          </cell>
          <cell r="F104" t="str">
            <v>BB</v>
          </cell>
          <cell r="G104"/>
          <cell r="H104" t="str">
            <v>PROMO</v>
          </cell>
          <cell r="J104">
            <v>43.64</v>
          </cell>
          <cell r="K104">
            <v>21.998852459016394</v>
          </cell>
          <cell r="L104">
            <v>45</v>
          </cell>
        </row>
        <row r="105">
          <cell r="C105" t="str">
            <v>AX07010000</v>
          </cell>
          <cell r="D105" t="str">
            <v>BR BOND ACTIVATOR RICH 350ML/11.8FLOZ</v>
          </cell>
          <cell r="E105" t="str">
            <v>Botanical Repair</v>
          </cell>
          <cell r="F105" t="str">
            <v>BB</v>
          </cell>
          <cell r="G105"/>
          <cell r="H105" t="str">
            <v>PROMO</v>
          </cell>
          <cell r="J105">
            <v>43.64</v>
          </cell>
          <cell r="K105">
            <v>21.998852459016394</v>
          </cell>
          <cell r="L105">
            <v>45</v>
          </cell>
        </row>
        <row r="106">
          <cell r="C106" t="str">
            <v>AWWT010000</v>
          </cell>
          <cell r="D106" t="str">
            <v>BR EQUALIZING PRIMER 250ML/8.5FLOZ</v>
          </cell>
          <cell r="E106" t="str">
            <v>Botanical Repair</v>
          </cell>
          <cell r="F106" t="str">
            <v>BB</v>
          </cell>
          <cell r="G106"/>
          <cell r="H106" t="str">
            <v>PROMO</v>
          </cell>
          <cell r="J106">
            <v>24</v>
          </cell>
          <cell r="K106">
            <v>12.098360655737705</v>
          </cell>
          <cell r="L106">
            <v>24.8</v>
          </cell>
        </row>
        <row r="107">
          <cell r="C107" t="str">
            <v>VP58010000</v>
          </cell>
          <cell r="D107" t="str">
            <v>BR FY23 SET</v>
          </cell>
          <cell r="E107" t="str">
            <v>Botanical Repair</v>
          </cell>
          <cell r="G107"/>
          <cell r="I107" t="str">
            <v>SET</v>
          </cell>
          <cell r="J107"/>
          <cell r="K107">
            <v>0</v>
          </cell>
          <cell r="L107">
            <v>96</v>
          </cell>
        </row>
        <row r="108">
          <cell r="C108" t="str">
            <v>AWWW010000</v>
          </cell>
          <cell r="D108" t="str">
            <v>BR HAIR STR ADDITIVE 500ML/16.9FLOZ</v>
          </cell>
          <cell r="E108" t="str">
            <v>Botanical Repair</v>
          </cell>
          <cell r="F108" t="str">
            <v>BB</v>
          </cell>
          <cell r="G108"/>
          <cell r="H108" t="str">
            <v>PROMO</v>
          </cell>
          <cell r="J108">
            <v>54.16</v>
          </cell>
          <cell r="K108">
            <v>27.30196721311475</v>
          </cell>
          <cell r="L108">
            <v>56</v>
          </cell>
        </row>
        <row r="109">
          <cell r="C109" t="str">
            <v>AX09010000</v>
          </cell>
          <cell r="D109" t="str">
            <v>BR INT MASQUE LIGHT 150ML/5FLOZ</v>
          </cell>
          <cell r="E109" t="str">
            <v>Botanical Repair</v>
          </cell>
          <cell r="G109"/>
          <cell r="H109" t="str">
            <v>PROMO</v>
          </cell>
          <cell r="J109">
            <v>45</v>
          </cell>
          <cell r="K109">
            <v>22.684426229508198</v>
          </cell>
          <cell r="L109">
            <v>46</v>
          </cell>
        </row>
        <row r="110">
          <cell r="C110" t="str">
            <v>AX5L010000</v>
          </cell>
          <cell r="D110" t="str">
            <v>BR INT MASQUE LIGHT 25ML/.85FLOZ</v>
          </cell>
          <cell r="E110" t="str">
            <v>Botanical Repair</v>
          </cell>
          <cell r="F110" t="str">
            <v>TRAVEL SIZE</v>
          </cell>
          <cell r="G110"/>
          <cell r="J110">
            <v>9</v>
          </cell>
          <cell r="K110">
            <v>4.5368852459016393</v>
          </cell>
          <cell r="L110">
            <v>10</v>
          </cell>
        </row>
        <row r="111">
          <cell r="C111" t="str">
            <v>AX0A010000</v>
          </cell>
          <cell r="D111" t="str">
            <v>BR INT MASQUE LIGHT 350ML/11.8FLOZ</v>
          </cell>
          <cell r="E111" t="str">
            <v>Botanical Repair</v>
          </cell>
          <cell r="G111"/>
          <cell r="J111">
            <v>84</v>
          </cell>
          <cell r="K111">
            <v>42.344262295081961</v>
          </cell>
          <cell r="L111">
            <v>85</v>
          </cell>
        </row>
        <row r="112">
          <cell r="C112" t="str">
            <v>AX0E010000</v>
          </cell>
          <cell r="D112" t="str">
            <v>BR INT MASQUE RICH 200ML/6.8OZ</v>
          </cell>
          <cell r="E112" t="str">
            <v>Botanical Repair</v>
          </cell>
          <cell r="G112"/>
          <cell r="H112" t="str">
            <v>PROMO</v>
          </cell>
          <cell r="J112">
            <v>59</v>
          </cell>
          <cell r="K112">
            <v>29.741803278688522</v>
          </cell>
          <cell r="L112">
            <v>59.5</v>
          </cell>
        </row>
        <row r="113">
          <cell r="C113" t="str">
            <v>AX5M010000</v>
          </cell>
          <cell r="D113" t="str">
            <v>BR INT MASQUE RICH 25ML/.85OZ</v>
          </cell>
          <cell r="E113" t="str">
            <v>Botanical Repair</v>
          </cell>
          <cell r="F113" t="str">
            <v>TRAVEL SIZE</v>
          </cell>
          <cell r="G113"/>
          <cell r="J113">
            <v>9</v>
          </cell>
          <cell r="K113">
            <v>4.5368852459016393</v>
          </cell>
          <cell r="L113">
            <v>10</v>
          </cell>
        </row>
        <row r="114">
          <cell r="C114" t="str">
            <v>AX0F010000</v>
          </cell>
          <cell r="D114" t="str">
            <v>BR INT MASQUE RICH 450ML/15.4OZ</v>
          </cell>
          <cell r="E114" t="str">
            <v>Botanical Repair</v>
          </cell>
          <cell r="G114"/>
          <cell r="J114">
            <v>106</v>
          </cell>
          <cell r="K114">
            <v>53.434426229508198</v>
          </cell>
          <cell r="L114">
            <v>106</v>
          </cell>
        </row>
        <row r="115">
          <cell r="C115" t="str">
            <v>AX1A010000</v>
          </cell>
          <cell r="D115" t="str">
            <v>BR OVERNIGHT SERUM 100ML/3.4FLOZ</v>
          </cell>
          <cell r="E115" t="str">
            <v>Botanical Repair</v>
          </cell>
          <cell r="G115"/>
          <cell r="H115" t="str">
            <v>NEW</v>
          </cell>
          <cell r="J115">
            <v>45</v>
          </cell>
          <cell r="K115">
            <v>22.684426229508198</v>
          </cell>
          <cell r="L115">
            <v>45</v>
          </cell>
        </row>
        <row r="116">
          <cell r="C116" t="str">
            <v>AX15010000</v>
          </cell>
          <cell r="D116" t="str">
            <v>BR STRENGTHEN COND 1000ML/33.8FLOZ</v>
          </cell>
          <cell r="E116" t="str">
            <v>Botanical Repair</v>
          </cell>
          <cell r="G116"/>
          <cell r="J116">
            <v>154</v>
          </cell>
          <cell r="K116">
            <v>77.631147540983605</v>
          </cell>
          <cell r="L116">
            <v>158</v>
          </cell>
        </row>
        <row r="117">
          <cell r="C117" t="str">
            <v>AX14010000</v>
          </cell>
          <cell r="D117" t="str">
            <v>BR STRENGTHEN COND 200ML/6.7FLOZ</v>
          </cell>
          <cell r="E117" t="str">
            <v>Botanical Repair</v>
          </cell>
          <cell r="G117"/>
          <cell r="H117" t="str">
            <v>PROMO</v>
          </cell>
          <cell r="J117">
            <v>38.5</v>
          </cell>
          <cell r="K117">
            <v>19.407786885245901</v>
          </cell>
          <cell r="L117">
            <v>42</v>
          </cell>
        </row>
        <row r="118">
          <cell r="C118" t="str">
            <v>AX13010000</v>
          </cell>
          <cell r="D118" t="str">
            <v>BR STRENGTHEN COND 40ML/1.4FLOZ</v>
          </cell>
          <cell r="E118" t="str">
            <v>Botanical Repair</v>
          </cell>
          <cell r="G118"/>
          <cell r="J118">
            <v>9</v>
          </cell>
          <cell r="K118">
            <v>4.5368852459016393</v>
          </cell>
          <cell r="L118">
            <v>10</v>
          </cell>
        </row>
        <row r="119">
          <cell r="C119" t="str">
            <v>AX15500000</v>
          </cell>
          <cell r="D119" t="str">
            <v>BR STRENGTHEN COND BB 1000ML/33.8FLOZ</v>
          </cell>
          <cell r="E119" t="str">
            <v>Botanical Repair</v>
          </cell>
          <cell r="F119" t="str">
            <v>BB</v>
          </cell>
          <cell r="G119"/>
          <cell r="H119" t="str">
            <v>PROMO</v>
          </cell>
          <cell r="J119">
            <v>146</v>
          </cell>
          <cell r="K119">
            <v>73.598360655737707</v>
          </cell>
          <cell r="L119">
            <v>158</v>
          </cell>
        </row>
        <row r="120">
          <cell r="C120" t="str">
            <v>AX18010000</v>
          </cell>
          <cell r="D120" t="str">
            <v>BR STRENGTHEN L/I TRT 100ML/3.4FLOZ</v>
          </cell>
          <cell r="E120" t="str">
            <v>Botanical Repair</v>
          </cell>
          <cell r="G120"/>
          <cell r="H120" t="str">
            <v>PROMO</v>
          </cell>
          <cell r="J120">
            <v>38.5</v>
          </cell>
          <cell r="K120">
            <v>19.407786885245901</v>
          </cell>
          <cell r="L120">
            <v>42</v>
          </cell>
        </row>
        <row r="121">
          <cell r="C121" t="str">
            <v>AX17010000</v>
          </cell>
          <cell r="D121" t="str">
            <v>BR STRENGTHEN L/I TRT 25ML/.85FLOZ</v>
          </cell>
          <cell r="E121" t="str">
            <v>Botanical Repair</v>
          </cell>
          <cell r="F121" t="str">
            <v>TRAVEL SIZE</v>
          </cell>
          <cell r="G121"/>
          <cell r="J121">
            <v>9</v>
          </cell>
          <cell r="K121">
            <v>4.5368852459016393</v>
          </cell>
          <cell r="L121">
            <v>10</v>
          </cell>
        </row>
        <row r="122">
          <cell r="C122" t="str">
            <v>AX18500000</v>
          </cell>
          <cell r="D122" t="str">
            <v>BR STRENGTHEN L/I TRT BB 100ML/3.4FLOZ</v>
          </cell>
          <cell r="E122" t="str">
            <v>Botanical Repair</v>
          </cell>
          <cell r="F122" t="str">
            <v>BB</v>
          </cell>
          <cell r="G122"/>
          <cell r="H122" t="str">
            <v>PROMO</v>
          </cell>
          <cell r="J122">
            <v>38.5</v>
          </cell>
          <cell r="K122">
            <v>19.407786885245901</v>
          </cell>
          <cell r="L122">
            <v>42</v>
          </cell>
        </row>
        <row r="123">
          <cell r="C123" t="str">
            <v>AX11010000</v>
          </cell>
          <cell r="D123" t="str">
            <v>BR STRENGTHEN SHAMP 1000ML/33.8FLOZ</v>
          </cell>
          <cell r="E123" t="str">
            <v>Botanical Repair</v>
          </cell>
          <cell r="G123"/>
          <cell r="J123">
            <v>136</v>
          </cell>
          <cell r="K123">
            <v>68.557377049180332</v>
          </cell>
          <cell r="L123">
            <v>136</v>
          </cell>
        </row>
        <row r="124">
          <cell r="C124" t="str">
            <v>AX10010000</v>
          </cell>
          <cell r="D124" t="str">
            <v>BR STRENGTHEN SHAMP 200ML/6.7FLOZ</v>
          </cell>
          <cell r="E124" t="str">
            <v>Botanical Repair</v>
          </cell>
          <cell r="G124"/>
          <cell r="H124" t="str">
            <v>PROMO</v>
          </cell>
          <cell r="J124">
            <v>34</v>
          </cell>
          <cell r="K124">
            <v>17.139344262295083</v>
          </cell>
          <cell r="L124">
            <v>36</v>
          </cell>
        </row>
        <row r="125">
          <cell r="C125" t="str">
            <v>AX0Y010000</v>
          </cell>
          <cell r="D125" t="str">
            <v>BR STRENGTHEN SHAMP 50ML/1.7FLOZ</v>
          </cell>
          <cell r="E125" t="str">
            <v>Botanical Repair</v>
          </cell>
          <cell r="F125" t="str">
            <v>TRAVEL SIZE</v>
          </cell>
          <cell r="G125"/>
          <cell r="J125">
            <v>9</v>
          </cell>
          <cell r="K125">
            <v>4.5368852459016393</v>
          </cell>
          <cell r="L125">
            <v>10</v>
          </cell>
        </row>
        <row r="126">
          <cell r="C126" t="str">
            <v>AX11500000</v>
          </cell>
          <cell r="D126" t="str">
            <v>BR STRENGTHEN SHAMP BB 1000ML/33.8FLOZ</v>
          </cell>
          <cell r="E126" t="str">
            <v>Botanical Repair</v>
          </cell>
          <cell r="F126" t="str">
            <v>BB</v>
          </cell>
          <cell r="G126"/>
          <cell r="H126" t="str">
            <v>PROMO</v>
          </cell>
          <cell r="J126">
            <v>136</v>
          </cell>
          <cell r="K126">
            <v>68.557377049180332</v>
          </cell>
          <cell r="L126">
            <v>136</v>
          </cell>
        </row>
        <row r="127">
          <cell r="C127" t="str">
            <v>VNE0010000</v>
          </cell>
          <cell r="D127" t="str">
            <v>BR STYLING CRM 40ML/1.4FLOZ</v>
          </cell>
          <cell r="E127" t="str">
            <v>Botanical Repair</v>
          </cell>
          <cell r="F127" t="str">
            <v>TRAVEL SIZE</v>
          </cell>
          <cell r="G127"/>
          <cell r="J127"/>
          <cell r="K127">
            <v>0</v>
          </cell>
          <cell r="L127">
            <v>10</v>
          </cell>
        </row>
        <row r="128">
          <cell r="C128" t="str">
            <v>VMWJ010000</v>
          </cell>
          <cell r="D128" t="str">
            <v>FY22 DSCV BR LIGHT</v>
          </cell>
          <cell r="E128" t="str">
            <v>Botanical Repair</v>
          </cell>
          <cell r="G128"/>
          <cell r="H128" t="str">
            <v>SET</v>
          </cell>
          <cell r="J128">
            <v>21.5</v>
          </cell>
          <cell r="K128">
            <v>10.83811475409836</v>
          </cell>
        </row>
        <row r="129">
          <cell r="C129" t="str">
            <v>VMWK010000</v>
          </cell>
          <cell r="D129" t="str">
            <v>FY22 DSCV BR RICH</v>
          </cell>
          <cell r="E129" t="str">
            <v>Botanical Repair</v>
          </cell>
          <cell r="G129"/>
          <cell r="H129" t="str">
            <v>SET</v>
          </cell>
          <cell r="J129">
            <v>21.5</v>
          </cell>
          <cell r="K129">
            <v>10.83811475409836</v>
          </cell>
        </row>
        <row r="130">
          <cell r="C130" t="str">
            <v>VP5R010000</v>
          </cell>
          <cell r="D130" t="str">
            <v>FY23 DSCV BR LIGHT</v>
          </cell>
          <cell r="E130" t="str">
            <v>Botanical Repair</v>
          </cell>
          <cell r="G130"/>
          <cell r="I130" t="str">
            <v>SET</v>
          </cell>
          <cell r="K130">
            <v>0</v>
          </cell>
          <cell r="L130">
            <v>24</v>
          </cell>
        </row>
        <row r="131">
          <cell r="C131" t="str">
            <v>VP5T010000</v>
          </cell>
          <cell r="D131" t="str">
            <v>FY23 DSCV BR RICH</v>
          </cell>
          <cell r="E131" t="str">
            <v>Botanical Repair</v>
          </cell>
          <cell r="G131"/>
          <cell r="I131" t="str">
            <v>SET</v>
          </cell>
          <cell r="K131">
            <v>0</v>
          </cell>
          <cell r="L131">
            <v>24</v>
          </cell>
        </row>
        <row r="132">
          <cell r="C132" t="str">
            <v>AY2X010001</v>
          </cell>
          <cell r="D132" t="str">
            <v>PUMP BR ADDITIVE</v>
          </cell>
          <cell r="E132" t="str">
            <v>Botanical Repair</v>
          </cell>
          <cell r="G132"/>
          <cell r="J132">
            <v>1.59</v>
          </cell>
          <cell r="K132">
            <v>0.80151639344262293</v>
          </cell>
          <cell r="L132">
            <v>1.59</v>
          </cell>
        </row>
        <row r="133">
          <cell r="C133" t="str">
            <v>VNCY010000</v>
          </cell>
          <cell r="D133" t="str">
            <v>BR STYLING CRM 150ML/5FLOZ</v>
          </cell>
          <cell r="E133" t="str">
            <v>Botanical Repair</v>
          </cell>
          <cell r="G133"/>
          <cell r="I133" t="str">
            <v>NEW</v>
          </cell>
          <cell r="J133"/>
          <cell r="K133">
            <v>0</v>
          </cell>
          <cell r="L133">
            <v>42</v>
          </cell>
        </row>
        <row r="134">
          <cell r="C134" t="str">
            <v>VNCY500000</v>
          </cell>
          <cell r="D134" t="str">
            <v>BR STYLING CRM BB 150ML/5FLOZ</v>
          </cell>
          <cell r="E134" t="str">
            <v>Botanical Repair</v>
          </cell>
          <cell r="F134" t="str">
            <v>BB</v>
          </cell>
          <cell r="G134"/>
          <cell r="I134" t="str">
            <v>NEW</v>
          </cell>
          <cell r="J134"/>
          <cell r="K134">
            <v>0</v>
          </cell>
          <cell r="L134">
            <v>42</v>
          </cell>
        </row>
        <row r="135">
          <cell r="C135" t="str">
            <v>A1KG010000</v>
          </cell>
          <cell r="D135" t="str">
            <v>BRILL ANTI-HUMECTANT 75ML/2.5FLOZ</v>
          </cell>
          <cell r="E135" t="str">
            <v>Brilliant</v>
          </cell>
          <cell r="G135"/>
          <cell r="J135">
            <v>29</v>
          </cell>
          <cell r="K135">
            <v>14.618852459016393</v>
          </cell>
          <cell r="L135">
            <v>31.5</v>
          </cell>
        </row>
        <row r="136">
          <cell r="C136" t="str">
            <v>A1K8010000</v>
          </cell>
          <cell r="D136" t="str">
            <v>BRILL COND 1000ML/33.8FLOZ</v>
          </cell>
          <cell r="E136" t="str">
            <v>Brilliant</v>
          </cell>
          <cell r="G136">
            <v>44977</v>
          </cell>
          <cell r="J136">
            <v>118</v>
          </cell>
          <cell r="K136">
            <v>59.483606557377044</v>
          </cell>
          <cell r="L136">
            <v>133</v>
          </cell>
        </row>
        <row r="137">
          <cell r="C137" t="str">
            <v>A1K7010000</v>
          </cell>
          <cell r="D137" t="str">
            <v>BRILL COND 200ML/6.7FLOZ</v>
          </cell>
          <cell r="E137" t="str">
            <v>Brilliant</v>
          </cell>
          <cell r="G137"/>
          <cell r="J137">
            <v>31.5</v>
          </cell>
          <cell r="K137">
            <v>15.879098360655737</v>
          </cell>
          <cell r="L137">
            <v>35.5</v>
          </cell>
        </row>
        <row r="138">
          <cell r="C138" t="str">
            <v>A1KE010000</v>
          </cell>
          <cell r="D138" t="str">
            <v>BRILL DMG CTRL 250ML/8.5FLOZ</v>
          </cell>
          <cell r="E138" t="str">
            <v>Brilliant</v>
          </cell>
          <cell r="G138"/>
          <cell r="J138">
            <v>25</v>
          </cell>
          <cell r="K138">
            <v>12.602459016393443</v>
          </cell>
          <cell r="L138">
            <v>27.5</v>
          </cell>
        </row>
        <row r="139">
          <cell r="C139" t="str">
            <v>A1KA010000</v>
          </cell>
          <cell r="D139" t="str">
            <v>BRILL H/S 250ML/8.5FLOZ</v>
          </cell>
          <cell r="E139" t="str">
            <v>Brilliant</v>
          </cell>
          <cell r="G139"/>
          <cell r="J139">
            <v>20.5</v>
          </cell>
          <cell r="K139">
            <v>10.334016393442623</v>
          </cell>
          <cell r="L139">
            <v>22</v>
          </cell>
        </row>
        <row r="140">
          <cell r="C140" t="str">
            <v>A1KF010000</v>
          </cell>
          <cell r="D140" t="str">
            <v>BRILL HUMECTANT 75ML/2.5FLOZ</v>
          </cell>
          <cell r="E140" t="str">
            <v>Brilliant</v>
          </cell>
          <cell r="G140"/>
          <cell r="J140">
            <v>29</v>
          </cell>
          <cell r="K140">
            <v>14.618852459016393</v>
          </cell>
          <cell r="L140">
            <v>31.5</v>
          </cell>
        </row>
        <row r="141">
          <cell r="C141" t="str">
            <v>A1K0010000</v>
          </cell>
          <cell r="D141" t="str">
            <v>BRILL RETEX GEL 150ML/5FLOZ</v>
          </cell>
          <cell r="E141" t="str">
            <v>Brilliant</v>
          </cell>
          <cell r="G141"/>
          <cell r="J141">
            <v>20.5</v>
          </cell>
          <cell r="K141">
            <v>10.334016393442623</v>
          </cell>
          <cell r="L141">
            <v>24.5</v>
          </cell>
        </row>
        <row r="142">
          <cell r="C142" t="str">
            <v>A1K2010000</v>
          </cell>
          <cell r="D142" t="str">
            <v>BRILL SHAMP 1000ML/33.8FLOZ</v>
          </cell>
          <cell r="E142" t="str">
            <v>Brilliant</v>
          </cell>
          <cell r="G142">
            <v>44977</v>
          </cell>
          <cell r="J142">
            <v>76.5</v>
          </cell>
          <cell r="K142">
            <v>38.563524590163937</v>
          </cell>
          <cell r="L142">
            <v>87</v>
          </cell>
        </row>
        <row r="143">
          <cell r="C143" t="str">
            <v>A1K5010000</v>
          </cell>
          <cell r="D143" t="str">
            <v>BRILL SHAMP 250ML/8.5FLOZ</v>
          </cell>
          <cell r="E143" t="str">
            <v>Brilliant</v>
          </cell>
          <cell r="G143"/>
          <cell r="J143">
            <v>25.5</v>
          </cell>
          <cell r="K143">
            <v>12.854508196721312</v>
          </cell>
          <cell r="L143">
            <v>29</v>
          </cell>
        </row>
        <row r="144">
          <cell r="C144" t="str">
            <v>AREG020000</v>
          </cell>
          <cell r="D144" t="str">
            <v>BROW DEFINER-DARK BLONDE 1.7GM/.06OZ</v>
          </cell>
          <cell r="E144" t="str">
            <v>Brow Definer</v>
          </cell>
          <cell r="G144"/>
          <cell r="J144">
            <v>22.5</v>
          </cell>
          <cell r="K144">
            <v>11.342213114754099</v>
          </cell>
          <cell r="L144">
            <v>26</v>
          </cell>
        </row>
        <row r="145">
          <cell r="C145" t="str">
            <v>AREG040000</v>
          </cell>
          <cell r="D145" t="str">
            <v>BROW DEFINER-DARK BROWN 1.7GM/.06OZ</v>
          </cell>
          <cell r="E145" t="str">
            <v>Brow Definer</v>
          </cell>
          <cell r="G145"/>
          <cell r="J145">
            <v>22.5</v>
          </cell>
          <cell r="K145">
            <v>11.342213114754099</v>
          </cell>
          <cell r="L145">
            <v>26</v>
          </cell>
        </row>
        <row r="146">
          <cell r="C146" t="str">
            <v>AREG010000</v>
          </cell>
          <cell r="D146" t="str">
            <v>BROW DEFINER-LIGHT BLOND 1.7GM/.06OZ</v>
          </cell>
          <cell r="E146" t="str">
            <v>Brow Definer</v>
          </cell>
          <cell r="G146"/>
          <cell r="J146">
            <v>22.5</v>
          </cell>
          <cell r="K146">
            <v>11.342213114754099</v>
          </cell>
          <cell r="L146">
            <v>26</v>
          </cell>
        </row>
        <row r="147">
          <cell r="C147" t="str">
            <v>AREG030000</v>
          </cell>
          <cell r="D147" t="str">
            <v>BROW DEFINER-LIGHT BROWN 1.7GM/.06OZ</v>
          </cell>
          <cell r="E147" t="str">
            <v>Brow Definer</v>
          </cell>
          <cell r="G147"/>
          <cell r="J147">
            <v>22.5</v>
          </cell>
          <cell r="K147">
            <v>11.342213114754099</v>
          </cell>
          <cell r="L147">
            <v>26</v>
          </cell>
        </row>
        <row r="148">
          <cell r="C148" t="str">
            <v>ANL6010000</v>
          </cell>
          <cell r="D148" t="str">
            <v>CHAKRA 1 BAL PF MIST 100ML/3.4FLOZ</v>
          </cell>
          <cell r="E148" t="str">
            <v>Chakra</v>
          </cell>
          <cell r="G148"/>
          <cell r="J148">
            <v>38.5</v>
          </cell>
          <cell r="K148">
            <v>19.407786885245901</v>
          </cell>
          <cell r="L148">
            <v>42</v>
          </cell>
        </row>
        <row r="149">
          <cell r="C149" t="str">
            <v>ANLF010000</v>
          </cell>
          <cell r="D149" t="str">
            <v>CHAKRA 2 BAL PF MIST 100ML/3.4FLOZ</v>
          </cell>
          <cell r="E149" t="str">
            <v>Chakra</v>
          </cell>
          <cell r="G149"/>
          <cell r="J149">
            <v>38.5</v>
          </cell>
          <cell r="K149">
            <v>19.407786885245901</v>
          </cell>
          <cell r="L149">
            <v>42</v>
          </cell>
        </row>
        <row r="150">
          <cell r="C150" t="str">
            <v>ANLG010000</v>
          </cell>
          <cell r="D150" t="str">
            <v>CHAKRA 3 BAL PF MIST 100ML/3.4FLOZ</v>
          </cell>
          <cell r="E150" t="str">
            <v>Chakra</v>
          </cell>
          <cell r="G150"/>
          <cell r="J150">
            <v>38.5</v>
          </cell>
          <cell r="K150">
            <v>19.407786885245901</v>
          </cell>
          <cell r="L150">
            <v>42</v>
          </cell>
        </row>
        <row r="151">
          <cell r="C151" t="str">
            <v>ANLH010000</v>
          </cell>
          <cell r="D151" t="str">
            <v>CHAKRA 4 BAL PF MIST 100ML/3.4FLOZ</v>
          </cell>
          <cell r="E151" t="str">
            <v>Chakra</v>
          </cell>
          <cell r="G151"/>
          <cell r="J151">
            <v>38.5</v>
          </cell>
          <cell r="K151">
            <v>19.407786885245901</v>
          </cell>
          <cell r="L151">
            <v>42</v>
          </cell>
        </row>
        <row r="152">
          <cell r="C152" t="str">
            <v>ANLJ010000</v>
          </cell>
          <cell r="D152" t="str">
            <v>CHAKRA 5 BAL PF MIST 100ML/3.4FLOZ</v>
          </cell>
          <cell r="E152" t="str">
            <v>Chakra</v>
          </cell>
          <cell r="G152"/>
          <cell r="J152">
            <v>38.5</v>
          </cell>
          <cell r="K152">
            <v>19.407786885245901</v>
          </cell>
          <cell r="L152">
            <v>42</v>
          </cell>
        </row>
        <row r="153">
          <cell r="C153" t="str">
            <v>ANLK010000</v>
          </cell>
          <cell r="D153" t="str">
            <v>CHAKRA 6 BAL PF MIST 100ML/3.4FLOZ</v>
          </cell>
          <cell r="E153" t="str">
            <v>Chakra</v>
          </cell>
          <cell r="G153"/>
          <cell r="J153">
            <v>38.5</v>
          </cell>
          <cell r="K153">
            <v>19.407786885245901</v>
          </cell>
          <cell r="L153">
            <v>42</v>
          </cell>
        </row>
        <row r="154">
          <cell r="C154" t="str">
            <v>ANLL010000</v>
          </cell>
          <cell r="D154" t="str">
            <v>CHAKRA 7 BAL PF MIST 100ML/3.4FLOZ</v>
          </cell>
          <cell r="E154" t="str">
            <v>Chakra</v>
          </cell>
          <cell r="G154"/>
          <cell r="J154">
            <v>38.5</v>
          </cell>
          <cell r="K154">
            <v>19.407786885245901</v>
          </cell>
          <cell r="L154">
            <v>42</v>
          </cell>
        </row>
        <row r="155">
          <cell r="C155" t="str">
            <v>AW5L010000</v>
          </cell>
          <cell r="D155" t="str">
            <v>CHERRY ALM L/I COND 200ML/6.7FLOZ</v>
          </cell>
          <cell r="E155" t="str">
            <v>Cherry Almond</v>
          </cell>
          <cell r="G155"/>
          <cell r="J155">
            <v>25</v>
          </cell>
          <cell r="K155">
            <v>12.602459016393443</v>
          </cell>
          <cell r="L155">
            <v>29.5</v>
          </cell>
        </row>
        <row r="156">
          <cell r="C156" t="str">
            <v>AT2R010000</v>
          </cell>
          <cell r="D156" t="str">
            <v>CHERRY ALMOND BODY LTN 200ML/6.7FLOZ</v>
          </cell>
          <cell r="E156" t="str">
            <v>Cherry Almond</v>
          </cell>
          <cell r="G156"/>
          <cell r="J156">
            <v>33</v>
          </cell>
          <cell r="K156">
            <v>16.635245901639344</v>
          </cell>
          <cell r="L156">
            <v>33</v>
          </cell>
        </row>
        <row r="157">
          <cell r="C157" t="str">
            <v>AWP2010000</v>
          </cell>
          <cell r="D157" t="str">
            <v>CHERRY ALMOND BODY LTN 50ML/1.7FLOZ</v>
          </cell>
          <cell r="E157" t="str">
            <v>Cherry Almond</v>
          </cell>
          <cell r="F157" t="str">
            <v>TRAVEL SIZE</v>
          </cell>
          <cell r="G157"/>
          <cell r="J157">
            <v>9</v>
          </cell>
          <cell r="K157">
            <v>4.5368852459016393</v>
          </cell>
          <cell r="L157">
            <v>9</v>
          </cell>
        </row>
        <row r="158">
          <cell r="C158" t="str">
            <v>AXGC010000</v>
          </cell>
          <cell r="D158" t="str">
            <v>CHERRY ALMOND BODY SCRUB 200ML/6.7FLOZ</v>
          </cell>
          <cell r="E158" t="str">
            <v>Cherry Almond</v>
          </cell>
          <cell r="G158"/>
          <cell r="J158">
            <v>32</v>
          </cell>
          <cell r="K158">
            <v>16.131147540983608</v>
          </cell>
          <cell r="L158">
            <v>34.5</v>
          </cell>
        </row>
        <row r="159">
          <cell r="C159" t="str">
            <v>AWP3010000</v>
          </cell>
          <cell r="D159" t="str">
            <v>CHERRY ALMOND BODY WASH 50ML/1.7FLOZ</v>
          </cell>
          <cell r="E159" t="str">
            <v>Cherry Almond</v>
          </cell>
          <cell r="F159" t="str">
            <v>TRAVEL SIZE</v>
          </cell>
          <cell r="G159"/>
          <cell r="J159">
            <v>9</v>
          </cell>
          <cell r="K159">
            <v>4.5368852459016393</v>
          </cell>
          <cell r="L159">
            <v>9</v>
          </cell>
        </row>
        <row r="160">
          <cell r="C160" t="str">
            <v>AR3G010000</v>
          </cell>
          <cell r="D160" t="str">
            <v>CHERRY ALMOND COND 1000ML/33.8FLOZ</v>
          </cell>
          <cell r="E160" t="str">
            <v>Cherry Almond</v>
          </cell>
          <cell r="G160"/>
          <cell r="J160">
            <v>73</v>
          </cell>
          <cell r="K160">
            <v>36.799180327868854</v>
          </cell>
          <cell r="L160">
            <v>92</v>
          </cell>
        </row>
        <row r="161">
          <cell r="C161" t="str">
            <v>AR3F010000</v>
          </cell>
          <cell r="D161" t="str">
            <v>CHERRY ALMOND COND 200ML/6.7FLOZ</v>
          </cell>
          <cell r="E161" t="str">
            <v>Cherry Almond</v>
          </cell>
          <cell r="G161"/>
          <cell r="J161">
            <v>22.5</v>
          </cell>
          <cell r="K161">
            <v>11.342213114754099</v>
          </cell>
          <cell r="L161">
            <v>24.5</v>
          </cell>
        </row>
        <row r="162">
          <cell r="C162" t="str">
            <v>ARWM010000</v>
          </cell>
          <cell r="D162" t="str">
            <v>CHERRY ALMOND COND 40ML/1.4FLOZ</v>
          </cell>
          <cell r="E162" t="str">
            <v>Cherry Almond</v>
          </cell>
          <cell r="F162" t="str">
            <v>TRAVEL SIZE</v>
          </cell>
          <cell r="G162">
            <v>44949</v>
          </cell>
          <cell r="J162">
            <v>9</v>
          </cell>
          <cell r="K162">
            <v>4.5368852459016393</v>
          </cell>
          <cell r="L162">
            <v>10</v>
          </cell>
        </row>
        <row r="163">
          <cell r="C163" t="str">
            <v>AR3G500000</v>
          </cell>
          <cell r="D163" t="str">
            <v>CHERRY ALMOND COND BB 1000ML/33.8FLOZ</v>
          </cell>
          <cell r="E163" t="str">
            <v>Cherry Almond</v>
          </cell>
          <cell r="F163" t="str">
            <v>BB</v>
          </cell>
          <cell r="G163"/>
          <cell r="J163">
            <v>73</v>
          </cell>
          <cell r="K163">
            <v>36.799180327868854</v>
          </cell>
          <cell r="L163">
            <v>73</v>
          </cell>
        </row>
        <row r="164">
          <cell r="C164" t="str">
            <v>AT2P010000</v>
          </cell>
          <cell r="D164" t="str">
            <v>CHERRY ALMOND H/B WASH 1000ML/33.8FLOZ</v>
          </cell>
          <cell r="E164" t="str">
            <v>Cherry Almond</v>
          </cell>
          <cell r="G164"/>
          <cell r="J164">
            <v>66</v>
          </cell>
          <cell r="K164">
            <v>33.270491803278688</v>
          </cell>
          <cell r="L164">
            <v>78</v>
          </cell>
        </row>
        <row r="165">
          <cell r="C165" t="str">
            <v>AT2N010000</v>
          </cell>
          <cell r="D165" t="str">
            <v>CHERRY ALMOND H/B WASH 250ML/8.5FLOZ</v>
          </cell>
          <cell r="E165" t="str">
            <v>Cherry Almond</v>
          </cell>
          <cell r="G165"/>
          <cell r="J165">
            <v>22</v>
          </cell>
          <cell r="K165">
            <v>11.090163934426229</v>
          </cell>
          <cell r="L165">
            <v>26</v>
          </cell>
        </row>
        <row r="166">
          <cell r="C166" t="str">
            <v>AR3E010000</v>
          </cell>
          <cell r="D166" t="str">
            <v>CHERRY ALMOND SHAMP 1000ML/33.8FLOZ</v>
          </cell>
          <cell r="E166" t="str">
            <v>Cherry Almond</v>
          </cell>
          <cell r="G166"/>
          <cell r="J166">
            <v>55.5</v>
          </cell>
          <cell r="K166">
            <v>27.977459016393446</v>
          </cell>
          <cell r="L166">
            <v>61.5</v>
          </cell>
        </row>
        <row r="167">
          <cell r="C167" t="str">
            <v>AR3C010000</v>
          </cell>
          <cell r="D167" t="str">
            <v>CHERRY ALMOND SHAMP 250ML/8.5FLOZ</v>
          </cell>
          <cell r="E167" t="str">
            <v>Cherry Almond</v>
          </cell>
          <cell r="G167"/>
          <cell r="J167">
            <v>18.5</v>
          </cell>
          <cell r="K167">
            <v>9.3258196721311464</v>
          </cell>
          <cell r="L167">
            <v>20.5</v>
          </cell>
        </row>
        <row r="168">
          <cell r="C168" t="str">
            <v>ARWL010000</v>
          </cell>
          <cell r="D168" t="str">
            <v>CHERRY ALMOND SHAMP 50ML/1.7FLOZ</v>
          </cell>
          <cell r="E168" t="str">
            <v>Cherry Almond</v>
          </cell>
          <cell r="F168" t="str">
            <v>TRAVEL SIZE</v>
          </cell>
          <cell r="G168">
            <v>44949</v>
          </cell>
          <cell r="J168">
            <v>9</v>
          </cell>
          <cell r="K168">
            <v>4.5368852459016393</v>
          </cell>
          <cell r="L168">
            <v>10</v>
          </cell>
        </row>
        <row r="169">
          <cell r="C169" t="str">
            <v>AR3E500000</v>
          </cell>
          <cell r="D169" t="str">
            <v>CHERRY ALMOND SHAMP BB 1000ML/33.8FLOZ</v>
          </cell>
          <cell r="E169" t="str">
            <v>Cherry Almond</v>
          </cell>
          <cell r="F169" t="str">
            <v>BB</v>
          </cell>
          <cell r="G169"/>
          <cell r="J169">
            <v>55.5</v>
          </cell>
          <cell r="K169">
            <v>27.977459016393446</v>
          </cell>
          <cell r="L169">
            <v>61.5</v>
          </cell>
        </row>
        <row r="170">
          <cell r="C170" t="str">
            <v>A6AR120000</v>
          </cell>
          <cell r="D170" t="str">
            <v>E/TRIO-TWILIGHT 2.5GM/.08OZ</v>
          </cell>
          <cell r="E170" t="str">
            <v>Petal Essence</v>
          </cell>
          <cell r="G170" t="str">
            <v>DISCO</v>
          </cell>
          <cell r="J170">
            <v>26.5</v>
          </cell>
          <cell r="K170">
            <v>13.358606557377049</v>
          </cell>
          <cell r="L170">
            <v>32</v>
          </cell>
        </row>
        <row r="171">
          <cell r="C171" t="str">
            <v>A5AC010000</v>
          </cell>
          <cell r="D171" t="str">
            <v>COLOR CATALYST 10 VOL 887ML/30FLOZ</v>
          </cell>
          <cell r="E171" t="str">
            <v>Color Catalyst</v>
          </cell>
          <cell r="F171" t="str">
            <v>COLOR</v>
          </cell>
          <cell r="G171"/>
          <cell r="J171">
            <v>20.61</v>
          </cell>
          <cell r="K171">
            <v>10.389467213114752</v>
          </cell>
          <cell r="L171">
            <v>20.61</v>
          </cell>
        </row>
        <row r="172">
          <cell r="C172" t="str">
            <v>A5AE010000</v>
          </cell>
          <cell r="D172" t="str">
            <v>COLOR CATALYST 20 VOL 887ML/30FLOZ</v>
          </cell>
          <cell r="E172" t="str">
            <v>Color Catalyst</v>
          </cell>
          <cell r="F172" t="str">
            <v>COLOR</v>
          </cell>
          <cell r="G172"/>
          <cell r="J172">
            <v>20.61</v>
          </cell>
          <cell r="K172">
            <v>10.389467213114752</v>
          </cell>
          <cell r="L172">
            <v>20.61</v>
          </cell>
        </row>
        <row r="173">
          <cell r="C173" t="str">
            <v>A5AF010000</v>
          </cell>
          <cell r="D173" t="str">
            <v>COLOR CATALYST 30 VOL 887ML/30FLOZ</v>
          </cell>
          <cell r="E173" t="str">
            <v>Color Catalyst</v>
          </cell>
          <cell r="F173" t="str">
            <v>COLOR</v>
          </cell>
          <cell r="G173"/>
          <cell r="J173">
            <v>20.61</v>
          </cell>
          <cell r="K173">
            <v>10.389467213114752</v>
          </cell>
          <cell r="L173">
            <v>20.61</v>
          </cell>
        </row>
        <row r="174">
          <cell r="C174" t="str">
            <v>A5AG010000</v>
          </cell>
          <cell r="D174" t="str">
            <v>COLOR CATALYST 40 VOL 887ML/30FLOZ</v>
          </cell>
          <cell r="E174" t="str">
            <v>Color Catalyst</v>
          </cell>
          <cell r="F174" t="str">
            <v>COLOR</v>
          </cell>
          <cell r="G174"/>
          <cell r="J174">
            <v>20.61</v>
          </cell>
          <cell r="K174">
            <v>10.389467213114752</v>
          </cell>
          <cell r="L174">
            <v>20.61</v>
          </cell>
        </row>
        <row r="175">
          <cell r="C175" t="str">
            <v>A29N010000</v>
          </cell>
          <cell r="D175" t="str">
            <v>COLOR CATALYST 5 VOL 887ML/30FLOZ</v>
          </cell>
          <cell r="E175" t="str">
            <v>Color Catalyst</v>
          </cell>
          <cell r="F175" t="str">
            <v>COLOR</v>
          </cell>
          <cell r="G175"/>
          <cell r="J175">
            <v>20.61</v>
          </cell>
          <cell r="K175">
            <v>10.389467213114752</v>
          </cell>
          <cell r="L175">
            <v>20.61</v>
          </cell>
        </row>
        <row r="176">
          <cell r="C176" t="str">
            <v>AMJ6010000</v>
          </cell>
          <cell r="D176" t="str">
            <v>COLOR VISCOSITY 125ML/4.2FLOZ</v>
          </cell>
          <cell r="E176" t="str">
            <v>Color Catalyst</v>
          </cell>
          <cell r="G176"/>
          <cell r="J176">
            <v>14.65</v>
          </cell>
          <cell r="K176">
            <v>7.385040983606558</v>
          </cell>
          <cell r="L176">
            <v>14.65</v>
          </cell>
        </row>
        <row r="177">
          <cell r="C177" t="str">
            <v>A854010000</v>
          </cell>
          <cell r="D177" t="str">
            <v>STAIN REMOVER 125ML/4.2FLOZ</v>
          </cell>
          <cell r="E177" t="str">
            <v>Color Catalyst</v>
          </cell>
          <cell r="G177"/>
          <cell r="J177">
            <v>28.33</v>
          </cell>
          <cell r="K177">
            <v>14.281106557377047</v>
          </cell>
          <cell r="L177">
            <v>28.33</v>
          </cell>
        </row>
        <row r="178">
          <cell r="C178" t="str">
            <v>VMPF010000</v>
          </cell>
          <cell r="D178" t="str">
            <v>COLOR CNTL COND 1000ML/33.8FLOZ</v>
          </cell>
          <cell r="E178" t="str">
            <v>Color Control</v>
          </cell>
          <cell r="G178"/>
          <cell r="I178" t="str">
            <v>NEW</v>
          </cell>
          <cell r="J178">
            <v>133</v>
          </cell>
          <cell r="K178">
            <v>67.045081967213122</v>
          </cell>
          <cell r="L178">
            <v>133</v>
          </cell>
        </row>
        <row r="179">
          <cell r="C179" t="str">
            <v>VMPE010000</v>
          </cell>
          <cell r="D179" t="str">
            <v>COLOR CNTL COND 200ML/6.7FLOZ</v>
          </cell>
          <cell r="E179" t="str">
            <v>Color Control</v>
          </cell>
          <cell r="G179"/>
          <cell r="I179" t="str">
            <v>NEW</v>
          </cell>
          <cell r="J179">
            <v>35.5</v>
          </cell>
          <cell r="K179">
            <v>17.895491803278691</v>
          </cell>
          <cell r="L179">
            <v>35.5</v>
          </cell>
        </row>
        <row r="180">
          <cell r="C180" t="str">
            <v>VMPA010000</v>
          </cell>
          <cell r="D180" t="str">
            <v>COLOR CNTL COND 40ML/1.4FLOZ</v>
          </cell>
          <cell r="E180" t="str">
            <v>Color Control</v>
          </cell>
          <cell r="F180" t="str">
            <v>TRAVEL SIZE</v>
          </cell>
          <cell r="G180"/>
          <cell r="I180" t="str">
            <v>NEW</v>
          </cell>
          <cell r="J180">
            <v>9</v>
          </cell>
          <cell r="K180">
            <v>4.5368852459016393</v>
          </cell>
          <cell r="L180">
            <v>10</v>
          </cell>
        </row>
        <row r="181">
          <cell r="C181" t="str">
            <v>VMPF500000</v>
          </cell>
          <cell r="D181" t="str">
            <v>COLOR CNTL COND BB 1000ML/33.8FLOZ</v>
          </cell>
          <cell r="E181" t="str">
            <v>Color Control</v>
          </cell>
          <cell r="F181" t="str">
            <v>BB</v>
          </cell>
          <cell r="G181"/>
          <cell r="I181" t="str">
            <v>NEW</v>
          </cell>
          <cell r="J181">
            <v>126</v>
          </cell>
          <cell r="K181">
            <v>63.516393442622949</v>
          </cell>
          <cell r="L181">
            <v>126</v>
          </cell>
        </row>
        <row r="182">
          <cell r="C182" t="str">
            <v>VMNW010000</v>
          </cell>
          <cell r="D182" t="str">
            <v>COLOR CNTL SHAMP 1000ML/33.8FLOZ</v>
          </cell>
          <cell r="E182" t="str">
            <v>Color Control</v>
          </cell>
          <cell r="G182"/>
          <cell r="I182" t="str">
            <v>NEW</v>
          </cell>
          <cell r="J182">
            <v>109</v>
          </cell>
          <cell r="K182">
            <v>54.946721311475414</v>
          </cell>
          <cell r="L182">
            <v>109</v>
          </cell>
        </row>
        <row r="183">
          <cell r="C183" t="str">
            <v>VMNT010000</v>
          </cell>
          <cell r="D183" t="str">
            <v>COLOR CNTL SHAMP 200ML/6.7FLOZ</v>
          </cell>
          <cell r="E183" t="str">
            <v>Color Control</v>
          </cell>
          <cell r="G183"/>
          <cell r="I183" t="str">
            <v>NEW</v>
          </cell>
          <cell r="J183">
            <v>29</v>
          </cell>
          <cell r="K183">
            <v>14.618852459016393</v>
          </cell>
          <cell r="L183">
            <v>29</v>
          </cell>
        </row>
        <row r="184">
          <cell r="C184" t="str">
            <v>VMNP010000</v>
          </cell>
          <cell r="D184" t="str">
            <v>COLOR CNTL SHAMP 50ML/1.7FLOZ</v>
          </cell>
          <cell r="E184" t="str">
            <v>Color Control</v>
          </cell>
          <cell r="F184" t="str">
            <v>TRAVEL SIZE</v>
          </cell>
          <cell r="G184"/>
          <cell r="I184" t="str">
            <v>NEW</v>
          </cell>
          <cell r="J184">
            <v>9</v>
          </cell>
          <cell r="K184">
            <v>4.5368852459016393</v>
          </cell>
          <cell r="L184">
            <v>10</v>
          </cell>
        </row>
        <row r="185">
          <cell r="C185" t="str">
            <v>VMNW500000</v>
          </cell>
          <cell r="D185" t="str">
            <v>COLOR CNTL SHAMP BB 1000ML/33.8FLOZ</v>
          </cell>
          <cell r="E185" t="str">
            <v>Color Control</v>
          </cell>
          <cell r="F185" t="str">
            <v>BB</v>
          </cell>
          <cell r="G185"/>
          <cell r="I185" t="str">
            <v>NEW</v>
          </cell>
          <cell r="J185">
            <v>109</v>
          </cell>
          <cell r="K185">
            <v>54.946721311475414</v>
          </cell>
          <cell r="L185">
            <v>109</v>
          </cell>
        </row>
        <row r="186">
          <cell r="C186" t="str">
            <v>VMYL010000</v>
          </cell>
          <cell r="D186" t="str">
            <v>COLOR RENEWAL COOL BLOND 150ML/5FLOZ</v>
          </cell>
          <cell r="E186" t="str">
            <v>Color renewal</v>
          </cell>
          <cell r="G186"/>
          <cell r="H186" t="str">
            <v>NEW</v>
          </cell>
          <cell r="J186">
            <v>43.5</v>
          </cell>
          <cell r="K186">
            <v>21.928278688524589</v>
          </cell>
          <cell r="L186">
            <v>44</v>
          </cell>
        </row>
        <row r="187">
          <cell r="C187" t="str">
            <v>VMYK010000</v>
          </cell>
          <cell r="D187" t="str">
            <v>COLOR RENEWAL COOL BROWN 150ML/5FLOZ</v>
          </cell>
          <cell r="E187" t="str">
            <v>Color renewal</v>
          </cell>
          <cell r="G187"/>
          <cell r="H187" t="str">
            <v>NEW</v>
          </cell>
          <cell r="J187">
            <v>43.5</v>
          </cell>
          <cell r="K187">
            <v>21.928278688524589</v>
          </cell>
          <cell r="L187">
            <v>44</v>
          </cell>
        </row>
        <row r="188">
          <cell r="C188" t="str">
            <v>VMYH010000</v>
          </cell>
          <cell r="D188" t="str">
            <v>COLOR RENEWAL WARM BLOND 150ML/5FLOZ</v>
          </cell>
          <cell r="E188" t="str">
            <v>Color renewal</v>
          </cell>
          <cell r="G188"/>
          <cell r="H188" t="str">
            <v>NEW</v>
          </cell>
          <cell r="J188">
            <v>43.5</v>
          </cell>
          <cell r="K188">
            <v>21.928278688524589</v>
          </cell>
          <cell r="L188">
            <v>44</v>
          </cell>
        </row>
        <row r="189">
          <cell r="C189" t="str">
            <v>VMYJ010000</v>
          </cell>
          <cell r="D189" t="str">
            <v>COLOR RENEWAL WARM BROWN 150ML/5FLOZ</v>
          </cell>
          <cell r="E189" t="str">
            <v>Color renewal</v>
          </cell>
          <cell r="G189"/>
          <cell r="H189" t="str">
            <v>NEW</v>
          </cell>
          <cell r="J189">
            <v>43.5</v>
          </cell>
          <cell r="K189">
            <v>21.928278688524589</v>
          </cell>
          <cell r="L189">
            <v>44</v>
          </cell>
        </row>
        <row r="190">
          <cell r="C190" t="str">
            <v>AMEW010000</v>
          </cell>
          <cell r="D190" t="str">
            <v>COOLING BALANCE CONC 50ML/1.7FLOZ</v>
          </cell>
          <cell r="E190" t="str">
            <v>Cooling</v>
          </cell>
          <cell r="G190"/>
          <cell r="J190">
            <v>28.5</v>
          </cell>
          <cell r="K190">
            <v>14.366803278688524</v>
          </cell>
          <cell r="L190">
            <v>32</v>
          </cell>
        </row>
        <row r="191">
          <cell r="C191" t="str">
            <v>AMEW500000</v>
          </cell>
          <cell r="D191" t="str">
            <v>COOLING BALANCE CONC BB 50ML/1.7FLOZ</v>
          </cell>
          <cell r="E191" t="str">
            <v>Cooling</v>
          </cell>
          <cell r="F191" t="str">
            <v>BB</v>
          </cell>
          <cell r="G191"/>
          <cell r="J191">
            <v>28.5</v>
          </cell>
          <cell r="K191">
            <v>14.366803278688524</v>
          </cell>
          <cell r="L191">
            <v>32</v>
          </cell>
        </row>
        <row r="192">
          <cell r="C192" t="str">
            <v>AMET010000</v>
          </cell>
          <cell r="D192" t="str">
            <v>COOLING BALANCING RLBL 7ML/.24FLOZ</v>
          </cell>
          <cell r="E192" t="str">
            <v>Cooling</v>
          </cell>
          <cell r="G192"/>
          <cell r="J192">
            <v>19.5</v>
          </cell>
          <cell r="K192">
            <v>9.8299180327868854</v>
          </cell>
          <cell r="L192">
            <v>22</v>
          </cell>
        </row>
        <row r="193">
          <cell r="C193" t="str">
            <v>AF2W010000</v>
          </cell>
          <cell r="D193" t="str">
            <v>DMG REM COND 1000ML/33.8FLOZ</v>
          </cell>
          <cell r="E193" t="str">
            <v>Damage Remedy</v>
          </cell>
          <cell r="G193">
            <v>44977</v>
          </cell>
          <cell r="J193">
            <v>128</v>
          </cell>
          <cell r="K193">
            <v>64.524590163934434</v>
          </cell>
          <cell r="L193">
            <v>150</v>
          </cell>
        </row>
        <row r="194">
          <cell r="C194" t="str">
            <v>AF2T010000</v>
          </cell>
          <cell r="D194" t="str">
            <v>DMG REM COND 200ML/6.7FLOZ</v>
          </cell>
          <cell r="E194" t="str">
            <v>Damage Remedy</v>
          </cell>
          <cell r="G194"/>
          <cell r="J194">
            <v>35</v>
          </cell>
          <cell r="K194">
            <v>17.643442622950822</v>
          </cell>
          <cell r="L194">
            <v>40</v>
          </cell>
        </row>
        <row r="195">
          <cell r="C195" t="str">
            <v>AF2X010000</v>
          </cell>
          <cell r="D195" t="str">
            <v>DMG REM DAILY REPAIR 100ML/3.4FLOZ</v>
          </cell>
          <cell r="E195" t="str">
            <v>Damage Remedy</v>
          </cell>
          <cell r="G195"/>
          <cell r="J195">
            <v>33.5</v>
          </cell>
          <cell r="K195">
            <v>16.887295081967213</v>
          </cell>
          <cell r="L195">
            <v>37</v>
          </cell>
        </row>
        <row r="196">
          <cell r="C196" t="str">
            <v>AF2R010000</v>
          </cell>
          <cell r="D196" t="str">
            <v>DMG REM SHAMP 1000ML/33.8FLOZ</v>
          </cell>
          <cell r="E196" t="str">
            <v>Damage Remedy</v>
          </cell>
          <cell r="G196">
            <v>44977</v>
          </cell>
          <cell r="J196">
            <v>97.5</v>
          </cell>
          <cell r="K196">
            <v>49.149590163934427</v>
          </cell>
          <cell r="L196">
            <v>105</v>
          </cell>
        </row>
        <row r="197">
          <cell r="C197" t="str">
            <v>AF2P010000</v>
          </cell>
          <cell r="D197" t="str">
            <v>DMG REM SHAMP 250ML/8.5FLOZ</v>
          </cell>
          <cell r="E197" t="str">
            <v>Damage Remedy</v>
          </cell>
          <cell r="G197"/>
          <cell r="J197">
            <v>32.5</v>
          </cell>
          <cell r="K197">
            <v>16.383196721311474</v>
          </cell>
          <cell r="L197">
            <v>35</v>
          </cell>
        </row>
        <row r="198">
          <cell r="C198" t="str">
            <v>AF2Y010000</v>
          </cell>
          <cell r="D198" t="str">
            <v>DMG REM TREATMENT 150ML/5FLOZ</v>
          </cell>
          <cell r="E198" t="str">
            <v>Damage Remedy</v>
          </cell>
          <cell r="G198"/>
          <cell r="J198">
            <v>40</v>
          </cell>
          <cell r="K198">
            <v>20.163934426229506</v>
          </cell>
          <cell r="L198">
            <v>45.5</v>
          </cell>
        </row>
        <row r="199">
          <cell r="C199" t="str">
            <v>AF60010000</v>
          </cell>
          <cell r="D199" t="str">
            <v>DMG REM TREATMENT 500ML/16.9FLOZ</v>
          </cell>
          <cell r="E199" t="str">
            <v>Damage Remedy</v>
          </cell>
          <cell r="G199">
            <v>44977</v>
          </cell>
          <cell r="J199">
            <v>82</v>
          </cell>
          <cell r="K199">
            <v>41.33606557377049</v>
          </cell>
          <cell r="L199">
            <v>107</v>
          </cell>
        </row>
        <row r="200">
          <cell r="C200" t="str">
            <v>AEC8010000</v>
          </cell>
          <cell r="D200" t="str">
            <v>DRY REM DAILY OIL 30ML/1FLOZ</v>
          </cell>
          <cell r="E200" t="str">
            <v>Dry Remedy</v>
          </cell>
          <cell r="G200"/>
          <cell r="J200">
            <v>32</v>
          </cell>
          <cell r="K200">
            <v>16.131147540983608</v>
          </cell>
          <cell r="L200">
            <v>37</v>
          </cell>
        </row>
        <row r="201">
          <cell r="C201" t="str">
            <v>AJH5010000</v>
          </cell>
          <cell r="D201" t="str">
            <v>ENLIGHTEN CREME BOOSTER 200GM/7OZ</v>
          </cell>
          <cell r="E201" t="str">
            <v>Enlightener</v>
          </cell>
          <cell r="F201" t="str">
            <v>COLOR</v>
          </cell>
          <cell r="G201"/>
          <cell r="J201">
            <v>15.27</v>
          </cell>
          <cell r="K201">
            <v>7.6975819672131145</v>
          </cell>
          <cell r="L201">
            <v>15.27</v>
          </cell>
        </row>
        <row r="202">
          <cell r="C202" t="str">
            <v>AWJ3010000</v>
          </cell>
          <cell r="D202" t="str">
            <v>ENLIGHTENER FREEHAND STR 1135GM/40OZ</v>
          </cell>
          <cell r="E202" t="str">
            <v>Enlightener</v>
          </cell>
          <cell r="F202" t="str">
            <v>COLOR</v>
          </cell>
          <cell r="G202"/>
          <cell r="J202">
            <v>158.69999999999999</v>
          </cell>
          <cell r="K202">
            <v>80.000409836065572</v>
          </cell>
          <cell r="L202">
            <v>158.69999999999999</v>
          </cell>
        </row>
        <row r="203">
          <cell r="C203" t="str">
            <v>AC96010000</v>
          </cell>
          <cell r="D203" t="str">
            <v>ENLIGHTENER PWDR 1360GM/48OZ</v>
          </cell>
          <cell r="E203" t="str">
            <v>Enlightener</v>
          </cell>
          <cell r="F203" t="str">
            <v>COLOR</v>
          </cell>
          <cell r="G203"/>
          <cell r="J203">
            <v>109.55</v>
          </cell>
          <cell r="K203">
            <v>55.223975409836058</v>
          </cell>
          <cell r="L203">
            <v>109.55</v>
          </cell>
        </row>
        <row r="204">
          <cell r="C204" t="str">
            <v>AHHT010000</v>
          </cell>
          <cell r="D204" t="str">
            <v>ENLIGHTENER TONER-ASH 80GM/2.8OZ</v>
          </cell>
          <cell r="E204" t="str">
            <v>Enlightener</v>
          </cell>
          <cell r="F204" t="str">
            <v>COLOR</v>
          </cell>
          <cell r="G204"/>
          <cell r="J204">
            <v>15.99</v>
          </cell>
          <cell r="K204">
            <v>8.060532786885247</v>
          </cell>
          <cell r="L204">
            <v>15.99</v>
          </cell>
        </row>
        <row r="205">
          <cell r="C205" t="str">
            <v>AHHT020000</v>
          </cell>
          <cell r="D205" t="str">
            <v>ENLIGHTENER TONER-BEIGE 80GM/2.8OZ</v>
          </cell>
          <cell r="E205" t="str">
            <v>Enlightener</v>
          </cell>
          <cell r="F205" t="str">
            <v>COLOR</v>
          </cell>
          <cell r="G205"/>
          <cell r="J205">
            <v>15.99</v>
          </cell>
          <cell r="K205">
            <v>8.060532786885247</v>
          </cell>
          <cell r="L205">
            <v>15.99</v>
          </cell>
        </row>
        <row r="206">
          <cell r="C206" t="str">
            <v>AHHT030000</v>
          </cell>
          <cell r="D206" t="str">
            <v>ENLIGHTENER TONER-GOLD 80GM/2.8OZ</v>
          </cell>
          <cell r="E206" t="str">
            <v>Enlightener</v>
          </cell>
          <cell r="F206" t="str">
            <v>COLOR</v>
          </cell>
          <cell r="G206"/>
          <cell r="J206">
            <v>15.99</v>
          </cell>
          <cell r="K206">
            <v>8.060532786885247</v>
          </cell>
          <cell r="L206">
            <v>15.99</v>
          </cell>
        </row>
        <row r="207">
          <cell r="C207" t="str">
            <v>APEA010000</v>
          </cell>
          <cell r="D207" t="str">
            <v>BERGAMOT ESS OIL + BASE 30ML/1FLOZ</v>
          </cell>
          <cell r="E207" t="str">
            <v>Essential Oils</v>
          </cell>
          <cell r="G207"/>
          <cell r="J207">
            <v>24</v>
          </cell>
          <cell r="K207">
            <v>12.098360655737705</v>
          </cell>
          <cell r="L207">
            <v>24.5</v>
          </cell>
        </row>
        <row r="208">
          <cell r="C208" t="str">
            <v>APEG010000</v>
          </cell>
          <cell r="D208" t="str">
            <v>EUCALYPTUS ESS OIL + BAS 30ML/1FLOZ</v>
          </cell>
          <cell r="E208" t="str">
            <v>Essential Oils</v>
          </cell>
          <cell r="G208"/>
          <cell r="J208">
            <v>18</v>
          </cell>
          <cell r="K208">
            <v>9.0737704918032787</v>
          </cell>
          <cell r="L208">
            <v>18</v>
          </cell>
        </row>
        <row r="209">
          <cell r="C209" t="str">
            <v>APEF010000</v>
          </cell>
          <cell r="D209" t="str">
            <v>LAVENDER ESS OIL + BASE 30ML/1FLOZ</v>
          </cell>
          <cell r="E209" t="str">
            <v>Essential Oils</v>
          </cell>
          <cell r="G209"/>
          <cell r="J209">
            <v>24</v>
          </cell>
          <cell r="K209">
            <v>12.098360655737705</v>
          </cell>
          <cell r="L209">
            <v>24.5</v>
          </cell>
        </row>
        <row r="210">
          <cell r="C210" t="str">
            <v>APEH010000</v>
          </cell>
          <cell r="D210" t="str">
            <v>PEPPERMINT ESS OIL + BAS 30ML/1FLOZ</v>
          </cell>
          <cell r="E210" t="str">
            <v>Essential Oils</v>
          </cell>
          <cell r="G210"/>
          <cell r="J210">
            <v>18</v>
          </cell>
          <cell r="K210">
            <v>9.0737704918032787</v>
          </cell>
          <cell r="L210">
            <v>18</v>
          </cell>
        </row>
        <row r="211">
          <cell r="C211" t="str">
            <v>ANJ1060000</v>
          </cell>
          <cell r="D211" t="str">
            <v>FEED MY LIPS L/LINER-BAY 1.14GM/.04OZ</v>
          </cell>
          <cell r="E211" t="str">
            <v>Feed My Lips</v>
          </cell>
          <cell r="G211"/>
          <cell r="J211">
            <v>22</v>
          </cell>
          <cell r="K211">
            <v>11.090163934426229</v>
          </cell>
          <cell r="L211">
            <v>22</v>
          </cell>
        </row>
        <row r="212">
          <cell r="C212" t="str">
            <v>ANJ1040000</v>
          </cell>
          <cell r="D212" t="str">
            <v>FEED MY LIPS L/LINER-CHE 1.14GM/.04OZ</v>
          </cell>
          <cell r="E212" t="str">
            <v>Feed My Lips</v>
          </cell>
          <cell r="G212"/>
          <cell r="J212">
            <v>22</v>
          </cell>
          <cell r="K212">
            <v>11.090163934426229</v>
          </cell>
          <cell r="L212">
            <v>22</v>
          </cell>
        </row>
        <row r="213">
          <cell r="C213" t="str">
            <v>ANJ1050000</v>
          </cell>
          <cell r="D213" t="str">
            <v>FEED MY LIPS L/LINER-CUR 1.14GM/.04OZ</v>
          </cell>
          <cell r="E213" t="str">
            <v>Feed My Lips</v>
          </cell>
          <cell r="G213"/>
          <cell r="J213">
            <v>22</v>
          </cell>
          <cell r="K213">
            <v>11.090163934426229</v>
          </cell>
          <cell r="L213">
            <v>22</v>
          </cell>
        </row>
        <row r="214">
          <cell r="C214" t="str">
            <v>ANJ1020000</v>
          </cell>
          <cell r="D214" t="str">
            <v>FEED MY LIPS L/LINER-KOL 1.14GM/.04OZ</v>
          </cell>
          <cell r="E214" t="str">
            <v>Feed My Lips</v>
          </cell>
          <cell r="G214"/>
          <cell r="J214">
            <v>22</v>
          </cell>
          <cell r="K214">
            <v>11.090163934426229</v>
          </cell>
          <cell r="L214">
            <v>22</v>
          </cell>
        </row>
        <row r="215">
          <cell r="C215" t="str">
            <v>ANJ1080000</v>
          </cell>
          <cell r="D215" t="str">
            <v>FEED MY LIPS L/LINER-LOO 1.14GM/.04OZ</v>
          </cell>
          <cell r="E215" t="str">
            <v>Feed My Lips</v>
          </cell>
          <cell r="G215"/>
          <cell r="J215">
            <v>22</v>
          </cell>
          <cell r="K215">
            <v>11.090163934426229</v>
          </cell>
          <cell r="L215">
            <v>22</v>
          </cell>
        </row>
        <row r="216">
          <cell r="C216" t="str">
            <v>ANJ1070000</v>
          </cell>
          <cell r="D216" t="str">
            <v>FEED MY LIPS L/LINER-POM 1.14GM/.04OZ</v>
          </cell>
          <cell r="E216" t="str">
            <v>Feed My Lips</v>
          </cell>
          <cell r="G216"/>
          <cell r="J216">
            <v>22</v>
          </cell>
          <cell r="K216">
            <v>11.090163934426229</v>
          </cell>
          <cell r="L216">
            <v>22</v>
          </cell>
        </row>
        <row r="217">
          <cell r="C217" t="str">
            <v>ANJ1010000</v>
          </cell>
          <cell r="D217" t="str">
            <v>FEED MY LIPS L/LINER-RAI 1.14GM/.04OZ</v>
          </cell>
          <cell r="E217" t="str">
            <v>Feed My Lips</v>
          </cell>
          <cell r="G217"/>
          <cell r="J217">
            <v>22</v>
          </cell>
          <cell r="K217">
            <v>11.090163934426229</v>
          </cell>
          <cell r="L217">
            <v>22</v>
          </cell>
        </row>
        <row r="218">
          <cell r="C218" t="str">
            <v>ANJ1030000</v>
          </cell>
          <cell r="D218" t="str">
            <v>FEED MY LIPS L/LINER-SPI 1.14GM/.04OZ</v>
          </cell>
          <cell r="E218" t="str">
            <v>Feed My Lips</v>
          </cell>
          <cell r="G218"/>
          <cell r="J218">
            <v>22</v>
          </cell>
          <cell r="K218">
            <v>11.090163934426229</v>
          </cell>
          <cell r="L218">
            <v>22</v>
          </cell>
        </row>
        <row r="219">
          <cell r="C219" t="str">
            <v>AT75010000</v>
          </cell>
          <cell r="D219" t="str">
            <v>FEED MY LIPS LIP PRIMER 3GM/.1OZ</v>
          </cell>
          <cell r="E219" t="str">
            <v>Feed My Lips</v>
          </cell>
          <cell r="G219"/>
          <cell r="J219">
            <v>21.5</v>
          </cell>
          <cell r="K219">
            <v>10.83811475409836</v>
          </cell>
          <cell r="L219">
            <v>23</v>
          </cell>
        </row>
        <row r="220">
          <cell r="C220" t="str">
            <v>AT2L010000</v>
          </cell>
          <cell r="D220" t="str">
            <v>FEED MY LIPS NOURISH TRT 3.4GM/.12OZ</v>
          </cell>
          <cell r="E220" t="str">
            <v>Feed My Lips</v>
          </cell>
          <cell r="G220"/>
          <cell r="J220">
            <v>21.5</v>
          </cell>
          <cell r="K220">
            <v>10.83811475409836</v>
          </cell>
          <cell r="L220">
            <v>24</v>
          </cell>
        </row>
        <row r="221">
          <cell r="C221" t="str">
            <v>ARXR070000</v>
          </cell>
          <cell r="D221" t="str">
            <v>FML CLR BALM-BOYSENBERRY 10ML/.34FLOZ</v>
          </cell>
          <cell r="E221" t="str">
            <v>Feed My Lips</v>
          </cell>
          <cell r="G221"/>
          <cell r="J221">
            <v>23</v>
          </cell>
          <cell r="K221">
            <v>11.594262295081966</v>
          </cell>
          <cell r="L221">
            <v>28</v>
          </cell>
        </row>
        <row r="222">
          <cell r="C222" t="str">
            <v>ARXR010000</v>
          </cell>
          <cell r="D222" t="str">
            <v>FML CLR BALM-CAMELLIA RO 10ML/.34FLOZ</v>
          </cell>
          <cell r="E222" t="str">
            <v>Feed My Lips</v>
          </cell>
          <cell r="G222"/>
          <cell r="J222">
            <v>23</v>
          </cell>
          <cell r="K222">
            <v>11.594262295081966</v>
          </cell>
          <cell r="L222">
            <v>28</v>
          </cell>
        </row>
        <row r="223">
          <cell r="C223" t="str">
            <v>ARXR050000</v>
          </cell>
          <cell r="D223" t="str">
            <v>FML CLR BALM-CUCAMELON 10ML/.34FLOZ</v>
          </cell>
          <cell r="E223" t="str">
            <v>Feed My Lips</v>
          </cell>
          <cell r="G223"/>
          <cell r="J223">
            <v>23</v>
          </cell>
          <cell r="K223">
            <v>11.594262295081966</v>
          </cell>
          <cell r="L223">
            <v>28</v>
          </cell>
        </row>
        <row r="224">
          <cell r="C224" t="str">
            <v>ARXR040000</v>
          </cell>
          <cell r="D224" t="str">
            <v>FML CLR BALM-DESERT BLOS 10ML/.34FLOZ</v>
          </cell>
          <cell r="E224" t="str">
            <v>Feed My Lips</v>
          </cell>
          <cell r="G224"/>
          <cell r="J224">
            <v>23</v>
          </cell>
          <cell r="K224">
            <v>11.594262295081966</v>
          </cell>
          <cell r="L224">
            <v>28</v>
          </cell>
        </row>
        <row r="225">
          <cell r="C225" t="str">
            <v>ARXR030000</v>
          </cell>
          <cell r="D225" t="str">
            <v>FML CLR BALM-JUNEBERRY 10ML/.34FLOZ</v>
          </cell>
          <cell r="E225" t="str">
            <v>Feed My Lips</v>
          </cell>
          <cell r="G225"/>
          <cell r="J225">
            <v>23</v>
          </cell>
          <cell r="K225">
            <v>11.594262295081966</v>
          </cell>
          <cell r="L225">
            <v>28</v>
          </cell>
        </row>
        <row r="226">
          <cell r="C226" t="str">
            <v>ARXR020000</v>
          </cell>
          <cell r="D226" t="str">
            <v>FML CLR BALM-MARASCHINO 10ML/.34FLOZ</v>
          </cell>
          <cell r="E226" t="str">
            <v>Feed My Lips</v>
          </cell>
          <cell r="G226"/>
          <cell r="J226">
            <v>23</v>
          </cell>
          <cell r="K226">
            <v>11.594262295081966</v>
          </cell>
          <cell r="L226">
            <v>28</v>
          </cell>
        </row>
        <row r="227">
          <cell r="C227" t="str">
            <v>ARXR060000</v>
          </cell>
          <cell r="D227" t="str">
            <v>FML CLR BALM-SNAPDRAGON 10ML/.34FLOZ</v>
          </cell>
          <cell r="E227" t="str">
            <v>Feed My Lips</v>
          </cell>
          <cell r="G227"/>
          <cell r="J227">
            <v>23</v>
          </cell>
          <cell r="K227">
            <v>11.594262295081966</v>
          </cell>
          <cell r="L227">
            <v>28</v>
          </cell>
        </row>
        <row r="228">
          <cell r="C228" t="str">
            <v>ARXT030000</v>
          </cell>
          <cell r="D228" t="str">
            <v>FML GLOSS-AGAVE 10ML/.34FLOZ</v>
          </cell>
          <cell r="E228" t="str">
            <v>Feed My Lips</v>
          </cell>
          <cell r="G228"/>
          <cell r="J228">
            <v>25.5</v>
          </cell>
          <cell r="K228">
            <v>12.854508196721312</v>
          </cell>
          <cell r="L228">
            <v>27</v>
          </cell>
        </row>
        <row r="229">
          <cell r="C229" t="str">
            <v>ARXT010000</v>
          </cell>
          <cell r="D229" t="str">
            <v>FML GLOSS-HIBISCUS DEW 10ML/.34FLOZ</v>
          </cell>
          <cell r="E229" t="str">
            <v>Feed My Lips</v>
          </cell>
          <cell r="G229"/>
          <cell r="J229">
            <v>25.5</v>
          </cell>
          <cell r="K229">
            <v>12.854508196721312</v>
          </cell>
          <cell r="L229">
            <v>27</v>
          </cell>
        </row>
        <row r="230">
          <cell r="C230" t="str">
            <v>ARXT070000</v>
          </cell>
          <cell r="D230" t="str">
            <v>FML GLOSS-MAQUI BERRY 10ML/.34FLOZ</v>
          </cell>
          <cell r="E230" t="str">
            <v>Feed My Lips</v>
          </cell>
          <cell r="G230"/>
          <cell r="J230">
            <v>25.5</v>
          </cell>
          <cell r="K230">
            <v>12.854508196721312</v>
          </cell>
          <cell r="L230">
            <v>27</v>
          </cell>
        </row>
        <row r="231">
          <cell r="C231" t="str">
            <v>ARXT050000</v>
          </cell>
          <cell r="D231" t="str">
            <v>FML GLOSS-PEPINO MELON 10ML/.34FLOZ</v>
          </cell>
          <cell r="E231" t="str">
            <v>Feed My Lips</v>
          </cell>
          <cell r="G231"/>
          <cell r="J231">
            <v>25.5</v>
          </cell>
          <cell r="K231">
            <v>12.854508196721312</v>
          </cell>
          <cell r="L231">
            <v>27</v>
          </cell>
        </row>
        <row r="232">
          <cell r="C232" t="str">
            <v>ARXT060000</v>
          </cell>
          <cell r="D232" t="str">
            <v>FML GLOSS-PUCA BERRY 10ML/.34FLOZ</v>
          </cell>
          <cell r="E232" t="str">
            <v>Feed My Lips</v>
          </cell>
          <cell r="G232"/>
          <cell r="J232">
            <v>25.5</v>
          </cell>
          <cell r="K232">
            <v>12.854508196721312</v>
          </cell>
          <cell r="L232">
            <v>27</v>
          </cell>
        </row>
        <row r="233">
          <cell r="C233" t="str">
            <v>ARXT020000</v>
          </cell>
          <cell r="D233" t="str">
            <v>FML GLOSS-SWEET APRICOT 10ML/.34FLOZ</v>
          </cell>
          <cell r="E233" t="str">
            <v>Feed My Lips</v>
          </cell>
          <cell r="G233"/>
          <cell r="J233">
            <v>25.5</v>
          </cell>
          <cell r="K233">
            <v>12.854508196721312</v>
          </cell>
          <cell r="L233">
            <v>27</v>
          </cell>
        </row>
        <row r="234">
          <cell r="C234" t="str">
            <v>ARXT040000</v>
          </cell>
          <cell r="D234" t="str">
            <v>FML GLOSS-SWEET KIWANO 10ML/.34FLOZ</v>
          </cell>
          <cell r="E234" t="str">
            <v>Feed My Lips</v>
          </cell>
          <cell r="G234"/>
          <cell r="J234">
            <v>25.5</v>
          </cell>
          <cell r="K234">
            <v>12.854508196721312</v>
          </cell>
          <cell r="L234">
            <v>27</v>
          </cell>
        </row>
        <row r="235">
          <cell r="C235" t="str">
            <v>AF4M010000</v>
          </cell>
          <cell r="D235" t="str">
            <v>LIP SAVER 4.25GM/.15OZ</v>
          </cell>
          <cell r="E235" t="str">
            <v>Feed My Lips</v>
          </cell>
          <cell r="G235"/>
          <cell r="J235">
            <v>12.5</v>
          </cell>
          <cell r="K235">
            <v>6.3012295081967213</v>
          </cell>
          <cell r="L235">
            <v>15</v>
          </cell>
        </row>
        <row r="236">
          <cell r="C236" t="str">
            <v>A6HM010000</v>
          </cell>
          <cell r="D236" t="str">
            <v>FOOT RELIEF 125ML/4.2FLOZ</v>
          </cell>
          <cell r="E236" t="str">
            <v>Foot Relief</v>
          </cell>
          <cell r="G236"/>
          <cell r="J236">
            <v>29.5</v>
          </cell>
          <cell r="K236">
            <v>14.870901639344261</v>
          </cell>
          <cell r="L236">
            <v>31</v>
          </cell>
        </row>
        <row r="237">
          <cell r="C237" t="str">
            <v>A11G010000</v>
          </cell>
          <cell r="D237" t="str">
            <v>FOOT RELIEF 40ML/1.4FLOZ</v>
          </cell>
          <cell r="E237" t="str">
            <v>Foot Relief</v>
          </cell>
          <cell r="F237" t="str">
            <v>TRAVEL SIZE</v>
          </cell>
          <cell r="G237">
            <v>44977</v>
          </cell>
          <cell r="J237">
            <v>9</v>
          </cell>
          <cell r="K237">
            <v>4.5368852459016393</v>
          </cell>
          <cell r="L237">
            <v>10</v>
          </cell>
        </row>
        <row r="238">
          <cell r="C238" t="str">
            <v>A10Y510000</v>
          </cell>
          <cell r="D238" t="str">
            <v>FOOT RELIEF BB 250ML/8.5FLOZ</v>
          </cell>
          <cell r="E238" t="str">
            <v>Foot Relief</v>
          </cell>
          <cell r="F238" t="str">
            <v>BB</v>
          </cell>
          <cell r="G238"/>
          <cell r="J238">
            <v>37.979999999999997</v>
          </cell>
          <cell r="K238">
            <v>19.145655737704917</v>
          </cell>
          <cell r="L238">
            <v>37.979999999999997</v>
          </cell>
        </row>
        <row r="239">
          <cell r="C239" t="str">
            <v>AA7Y020000</v>
          </cell>
          <cell r="D239" t="str">
            <v>FS DEEP PT-D G/B 28GM/1OZ</v>
          </cell>
          <cell r="E239" t="str">
            <v>Full Spectrum Deep</v>
          </cell>
          <cell r="F239" t="str">
            <v>COLOR</v>
          </cell>
          <cell r="G239"/>
          <cell r="H239" t="str">
            <v>PROMO</v>
          </cell>
          <cell r="J239">
            <v>16.5</v>
          </cell>
          <cell r="K239">
            <v>8.317622950819672</v>
          </cell>
          <cell r="L239">
            <v>16.5</v>
          </cell>
        </row>
        <row r="240">
          <cell r="C240" t="str">
            <v>AA7Y040000</v>
          </cell>
          <cell r="D240" t="str">
            <v>FS DEEP PT-D G/Y 28GM/1OZ</v>
          </cell>
          <cell r="E240" t="str">
            <v>Full Spectrum Deep</v>
          </cell>
          <cell r="F240" t="str">
            <v>COLOR</v>
          </cell>
          <cell r="G240"/>
          <cell r="H240" t="str">
            <v>PROMO</v>
          </cell>
          <cell r="J240">
            <v>16.5</v>
          </cell>
          <cell r="K240">
            <v>8.317622950819672</v>
          </cell>
          <cell r="L240">
            <v>16.5</v>
          </cell>
        </row>
        <row r="241">
          <cell r="C241" t="str">
            <v>AA7Y160000</v>
          </cell>
          <cell r="D241" t="str">
            <v>FS DEEP PT-D N/N 28GM/1OZ</v>
          </cell>
          <cell r="E241" t="str">
            <v>Full Spectrum Deep</v>
          </cell>
          <cell r="F241" t="str">
            <v>COLOR</v>
          </cell>
          <cell r="G241"/>
          <cell r="H241" t="str">
            <v>PROMO</v>
          </cell>
          <cell r="J241">
            <v>16.5</v>
          </cell>
          <cell r="K241">
            <v>8.317622950819672</v>
          </cell>
          <cell r="L241">
            <v>16.5</v>
          </cell>
        </row>
        <row r="242">
          <cell r="C242" t="str">
            <v>AA7Y080000</v>
          </cell>
          <cell r="D242" t="str">
            <v>FS DEEP PT-D O/R 28GM/1OZ</v>
          </cell>
          <cell r="E242" t="str">
            <v>Full Spectrum Deep</v>
          </cell>
          <cell r="F242" t="str">
            <v>COLOR</v>
          </cell>
          <cell r="G242"/>
          <cell r="H242" t="str">
            <v>PROMO</v>
          </cell>
          <cell r="J242">
            <v>16.5</v>
          </cell>
          <cell r="K242">
            <v>8.317622950819672</v>
          </cell>
          <cell r="L242">
            <v>16.5</v>
          </cell>
        </row>
        <row r="243">
          <cell r="C243" t="str">
            <v>AA7Y120000</v>
          </cell>
          <cell r="D243" t="str">
            <v>FS DEEP PT-D R/R 28GM/1OZ</v>
          </cell>
          <cell r="E243" t="str">
            <v>Full Spectrum Deep</v>
          </cell>
          <cell r="F243" t="str">
            <v>COLOR</v>
          </cell>
          <cell r="G243"/>
          <cell r="H243" t="str">
            <v>PROMO</v>
          </cell>
          <cell r="J243">
            <v>16.5</v>
          </cell>
          <cell r="K243">
            <v>8.317622950819672</v>
          </cell>
          <cell r="L243">
            <v>16.5</v>
          </cell>
        </row>
        <row r="244">
          <cell r="C244" t="str">
            <v>AA7Y100000</v>
          </cell>
          <cell r="D244" t="str">
            <v>FS DEEP PT-D R/V 28GM/1OZ</v>
          </cell>
          <cell r="E244" t="str">
            <v>Full Spectrum Deep</v>
          </cell>
          <cell r="F244" t="str">
            <v>COLOR</v>
          </cell>
          <cell r="G244"/>
          <cell r="H244" t="str">
            <v>PROMO</v>
          </cell>
          <cell r="J244">
            <v>16.5</v>
          </cell>
          <cell r="K244">
            <v>8.317622950819672</v>
          </cell>
          <cell r="L244">
            <v>16.5</v>
          </cell>
        </row>
        <row r="245">
          <cell r="C245" t="str">
            <v>AA7Y060000</v>
          </cell>
          <cell r="D245" t="str">
            <v>FS DEEP PT-D Y/O 28GM/1OZ</v>
          </cell>
          <cell r="E245" t="str">
            <v>Full Spectrum Deep</v>
          </cell>
          <cell r="F245" t="str">
            <v>COLOR</v>
          </cell>
          <cell r="G245"/>
          <cell r="H245" t="str">
            <v>PROMO</v>
          </cell>
          <cell r="J245">
            <v>16.5</v>
          </cell>
          <cell r="K245">
            <v>8.317622950819672</v>
          </cell>
          <cell r="L245">
            <v>16.5</v>
          </cell>
        </row>
        <row r="246">
          <cell r="C246" t="str">
            <v>AA7Y170000</v>
          </cell>
          <cell r="D246" t="str">
            <v>FS DEEP PT-L B/B 28GM/1OZ</v>
          </cell>
          <cell r="E246" t="str">
            <v>Full Spectrum Deep</v>
          </cell>
          <cell r="F246" t="str">
            <v>COLOR</v>
          </cell>
          <cell r="G246"/>
          <cell r="H246" t="str">
            <v>PROMO</v>
          </cell>
          <cell r="J246">
            <v>16.5</v>
          </cell>
          <cell r="K246">
            <v>8.317622950819672</v>
          </cell>
          <cell r="L246">
            <v>16.5</v>
          </cell>
        </row>
        <row r="247">
          <cell r="C247" t="str">
            <v>AA7Y010000</v>
          </cell>
          <cell r="D247" t="str">
            <v>FS DEEP PT-L B/G 28GM/1OZ</v>
          </cell>
          <cell r="E247" t="str">
            <v>Full Spectrum Deep</v>
          </cell>
          <cell r="F247" t="str">
            <v>COLOR</v>
          </cell>
          <cell r="G247"/>
          <cell r="H247" t="str">
            <v>PROMO</v>
          </cell>
          <cell r="J247">
            <v>16.5</v>
          </cell>
          <cell r="K247">
            <v>8.317622950819672</v>
          </cell>
          <cell r="L247">
            <v>16.5</v>
          </cell>
        </row>
        <row r="248">
          <cell r="C248" t="str">
            <v>AA7Y150000</v>
          </cell>
          <cell r="D248" t="str">
            <v>FS DEEP PT-L N/N 28GM/1OZ</v>
          </cell>
          <cell r="E248" t="str">
            <v>Full Spectrum Deep</v>
          </cell>
          <cell r="F248" t="str">
            <v>COLOR</v>
          </cell>
          <cell r="G248"/>
          <cell r="H248" t="str">
            <v>PROMO</v>
          </cell>
          <cell r="J248">
            <v>16.5</v>
          </cell>
          <cell r="K248">
            <v>8.317622950819672</v>
          </cell>
          <cell r="L248">
            <v>16.5</v>
          </cell>
        </row>
        <row r="249">
          <cell r="C249" t="str">
            <v>AA7Y070000</v>
          </cell>
          <cell r="D249" t="str">
            <v>FS DEEP PT-L O/Y 28GM/1OZ</v>
          </cell>
          <cell r="E249" t="str">
            <v>Full Spectrum Deep</v>
          </cell>
          <cell r="F249" t="str">
            <v>COLOR</v>
          </cell>
          <cell r="G249"/>
          <cell r="H249" t="str">
            <v>PROMO</v>
          </cell>
          <cell r="J249">
            <v>16.5</v>
          </cell>
          <cell r="K249">
            <v>8.317622950819672</v>
          </cell>
          <cell r="L249">
            <v>16.5</v>
          </cell>
        </row>
        <row r="250">
          <cell r="C250" t="str">
            <v>AA7Y110000</v>
          </cell>
          <cell r="D250" t="str">
            <v>FS DEEP PT-L R/R 28GM/1OZ</v>
          </cell>
          <cell r="E250" t="str">
            <v>Full Spectrum Deep</v>
          </cell>
          <cell r="F250" t="str">
            <v>COLOR</v>
          </cell>
          <cell r="G250"/>
          <cell r="H250" t="str">
            <v>PROMO</v>
          </cell>
          <cell r="J250">
            <v>16.5</v>
          </cell>
          <cell r="K250">
            <v>8.317622950819672</v>
          </cell>
          <cell r="L250">
            <v>16.5</v>
          </cell>
        </row>
        <row r="251">
          <cell r="C251" t="str">
            <v>AA7Y090000</v>
          </cell>
          <cell r="D251" t="str">
            <v>FS DEEP PT-L R/V 28GM/1OZ</v>
          </cell>
          <cell r="E251" t="str">
            <v>Full Spectrum Deep</v>
          </cell>
          <cell r="F251" t="str">
            <v>COLOR</v>
          </cell>
          <cell r="G251"/>
          <cell r="H251" t="str">
            <v>PROMO</v>
          </cell>
          <cell r="J251">
            <v>16.5</v>
          </cell>
          <cell r="K251">
            <v>8.317622950819672</v>
          </cell>
          <cell r="L251">
            <v>16.5</v>
          </cell>
        </row>
        <row r="252">
          <cell r="C252" t="str">
            <v>AA7Y030000</v>
          </cell>
          <cell r="D252" t="str">
            <v>FS DEEP PT-L Y/G 28GM/1OZ</v>
          </cell>
          <cell r="E252" t="str">
            <v>Full Spectrum Deep</v>
          </cell>
          <cell r="F252" t="str">
            <v>COLOR</v>
          </cell>
          <cell r="G252"/>
          <cell r="H252" t="str">
            <v>PROMO</v>
          </cell>
          <cell r="J252">
            <v>16.5</v>
          </cell>
          <cell r="K252">
            <v>8.317622950819672</v>
          </cell>
          <cell r="L252">
            <v>16.5</v>
          </cell>
        </row>
        <row r="253">
          <cell r="C253" t="str">
            <v>AA7Y050000</v>
          </cell>
          <cell r="D253" t="str">
            <v>FS DEEP PT-L Y/O 28GM/1OZ</v>
          </cell>
          <cell r="E253" t="str">
            <v>Full Spectrum Deep</v>
          </cell>
          <cell r="F253" t="str">
            <v>COLOR</v>
          </cell>
          <cell r="G253"/>
          <cell r="H253" t="str">
            <v>PROMO</v>
          </cell>
          <cell r="J253">
            <v>16.5</v>
          </cell>
          <cell r="K253">
            <v>8.317622950819672</v>
          </cell>
          <cell r="L253">
            <v>16.5</v>
          </cell>
        </row>
        <row r="254">
          <cell r="C254" t="str">
            <v>AJYH010000</v>
          </cell>
          <cell r="D254" t="str">
            <v>FS DEEP RED BASE 80GM/2.8OZ</v>
          </cell>
          <cell r="E254" t="str">
            <v>Full Spectrum Deep</v>
          </cell>
          <cell r="F254" t="str">
            <v>COLOR</v>
          </cell>
          <cell r="G254"/>
          <cell r="H254" t="str">
            <v>PROMO</v>
          </cell>
          <cell r="J254">
            <v>18.05</v>
          </cell>
          <cell r="K254">
            <v>9.0989754098360667</v>
          </cell>
          <cell r="L254">
            <v>18.05</v>
          </cell>
        </row>
        <row r="255">
          <cell r="C255" t="str">
            <v>AA80100000</v>
          </cell>
          <cell r="D255" t="str">
            <v>FS DEEP-10N LIGHTEST BLN 80GM/2.8OZ</v>
          </cell>
          <cell r="E255" t="str">
            <v>Full Spectrum Deep</v>
          </cell>
          <cell r="F255" t="str">
            <v>COLOR</v>
          </cell>
          <cell r="G255"/>
          <cell r="H255" t="str">
            <v>PROMO</v>
          </cell>
          <cell r="J255">
            <v>18.05</v>
          </cell>
          <cell r="K255">
            <v>9.0989754098360667</v>
          </cell>
          <cell r="L255">
            <v>18.05</v>
          </cell>
        </row>
        <row r="256">
          <cell r="C256" t="str">
            <v>AA80120000</v>
          </cell>
          <cell r="D256" t="str">
            <v>FS DEEP-12N EXTRA LT BLN 80GM/2.8OZ</v>
          </cell>
          <cell r="E256" t="str">
            <v>Full Spectrum Deep</v>
          </cell>
          <cell r="F256" t="str">
            <v>COLOR</v>
          </cell>
          <cell r="G256"/>
          <cell r="H256" t="str">
            <v>PROMO</v>
          </cell>
          <cell r="J256">
            <v>18.05</v>
          </cell>
          <cell r="K256">
            <v>9.0989754098360667</v>
          </cell>
          <cell r="L256">
            <v>18.05</v>
          </cell>
        </row>
        <row r="257">
          <cell r="C257" t="str">
            <v>AA80140000</v>
          </cell>
          <cell r="D257" t="str">
            <v>FS DEEP-14N PALEST BLOND 80GM/2.8OZ</v>
          </cell>
          <cell r="E257" t="str">
            <v>Full Spectrum Deep</v>
          </cell>
          <cell r="F257" t="str">
            <v>COLOR</v>
          </cell>
          <cell r="G257"/>
          <cell r="H257" t="str">
            <v>PROMO</v>
          </cell>
          <cell r="J257">
            <v>18.05</v>
          </cell>
          <cell r="K257">
            <v>9.0989754098360667</v>
          </cell>
          <cell r="L257">
            <v>18.05</v>
          </cell>
        </row>
        <row r="258">
          <cell r="C258" t="str">
            <v>AA80020000</v>
          </cell>
          <cell r="D258" t="str">
            <v>FS DEEP-2N DK BRN 80GM/2.8OZ</v>
          </cell>
          <cell r="E258" t="str">
            <v>Full Spectrum Deep</v>
          </cell>
          <cell r="F258" t="str">
            <v>COLOR</v>
          </cell>
          <cell r="G258"/>
          <cell r="H258" t="str">
            <v>PROMO</v>
          </cell>
          <cell r="J258">
            <v>18.05</v>
          </cell>
          <cell r="K258">
            <v>9.0989754098360667</v>
          </cell>
          <cell r="L258">
            <v>18.05</v>
          </cell>
        </row>
        <row r="259">
          <cell r="C259" t="str">
            <v>AA80040000</v>
          </cell>
          <cell r="D259" t="str">
            <v>FS DEEP-4N LT BRN 80GM/2.8OZ</v>
          </cell>
          <cell r="E259" t="str">
            <v>Full Spectrum Deep</v>
          </cell>
          <cell r="F259" t="str">
            <v>COLOR</v>
          </cell>
          <cell r="G259"/>
          <cell r="H259" t="str">
            <v>PROMO</v>
          </cell>
          <cell r="J259">
            <v>18.05</v>
          </cell>
          <cell r="K259">
            <v>9.0989754098360667</v>
          </cell>
          <cell r="L259">
            <v>18.05</v>
          </cell>
        </row>
        <row r="260">
          <cell r="C260" t="str">
            <v>AA80050000</v>
          </cell>
          <cell r="D260" t="str">
            <v>FS DEEP-5N LIGHTEST BRN 80GM/2.8OZ</v>
          </cell>
          <cell r="E260" t="str">
            <v>Full Spectrum Deep</v>
          </cell>
          <cell r="F260" t="str">
            <v>COLOR</v>
          </cell>
          <cell r="G260"/>
          <cell r="H260" t="str">
            <v>PROMO</v>
          </cell>
          <cell r="J260">
            <v>18.05</v>
          </cell>
          <cell r="K260">
            <v>9.0989754098360667</v>
          </cell>
          <cell r="L260">
            <v>18.05</v>
          </cell>
        </row>
        <row r="261">
          <cell r="C261" t="str">
            <v>AA80060000</v>
          </cell>
          <cell r="D261" t="str">
            <v>FS DEEP-6N DK BLONDE 80GM/2.8OZ</v>
          </cell>
          <cell r="E261" t="str">
            <v>Full Spectrum Deep</v>
          </cell>
          <cell r="F261" t="str">
            <v>COLOR</v>
          </cell>
          <cell r="G261"/>
          <cell r="H261" t="str">
            <v>PROMO</v>
          </cell>
          <cell r="J261">
            <v>18.05</v>
          </cell>
          <cell r="K261">
            <v>9.0989754098360667</v>
          </cell>
          <cell r="L261">
            <v>18.05</v>
          </cell>
        </row>
        <row r="262">
          <cell r="C262" t="str">
            <v>AA80070000</v>
          </cell>
          <cell r="D262" t="str">
            <v>FS DEEP-7N MED BLND 80GM/2.8OZ</v>
          </cell>
          <cell r="E262" t="str">
            <v>Full Spectrum Deep</v>
          </cell>
          <cell r="F262" t="str">
            <v>COLOR</v>
          </cell>
          <cell r="G262"/>
          <cell r="H262" t="str">
            <v>PROMO</v>
          </cell>
          <cell r="J262">
            <v>18.05</v>
          </cell>
          <cell r="K262">
            <v>9.0989754098360667</v>
          </cell>
          <cell r="L262">
            <v>18.05</v>
          </cell>
        </row>
        <row r="263">
          <cell r="C263" t="str">
            <v>AA80080000</v>
          </cell>
          <cell r="D263" t="str">
            <v>FS DEEP-8N LT BLND 80GM/2.8OZ</v>
          </cell>
          <cell r="E263" t="str">
            <v>Full Spectrum Deep</v>
          </cell>
          <cell r="F263" t="str">
            <v>COLOR</v>
          </cell>
          <cell r="G263"/>
          <cell r="H263" t="str">
            <v>PROMO</v>
          </cell>
          <cell r="J263">
            <v>18.05</v>
          </cell>
          <cell r="K263">
            <v>9.0989754098360667</v>
          </cell>
          <cell r="L263">
            <v>18.05</v>
          </cell>
        </row>
        <row r="264">
          <cell r="C264" t="str">
            <v>AA80090000</v>
          </cell>
          <cell r="D264" t="str">
            <v>FS DEEP-9N VERY LT BLND 80GM/2.8OZ</v>
          </cell>
          <cell r="E264" t="str">
            <v>Full Spectrum Deep</v>
          </cell>
          <cell r="F264" t="str">
            <v>COLOR</v>
          </cell>
          <cell r="G264"/>
          <cell r="H264" t="str">
            <v>PROMO</v>
          </cell>
          <cell r="J264">
            <v>18.05</v>
          </cell>
          <cell r="K264">
            <v>9.0989754098360667</v>
          </cell>
          <cell r="L264">
            <v>18.05</v>
          </cell>
        </row>
        <row r="265">
          <cell r="C265" t="str">
            <v>AMH3010000</v>
          </cell>
          <cell r="D265" t="str">
            <v>COLOR CATALYST 10VOL LIQ 887ML/30FLOZ</v>
          </cell>
          <cell r="E265" t="str">
            <v>Full Spectrum Demi Plus</v>
          </cell>
          <cell r="F265" t="str">
            <v>Color</v>
          </cell>
          <cell r="G265"/>
          <cell r="J265">
            <v>20.61</v>
          </cell>
          <cell r="K265">
            <v>10.389467213114752</v>
          </cell>
          <cell r="L265">
            <v>20.61</v>
          </cell>
        </row>
        <row r="266">
          <cell r="C266" t="str">
            <v>AMH2010000</v>
          </cell>
          <cell r="D266" t="str">
            <v>COLOR CATALYST 5VOL LIQ 887ML/30FLOZ</v>
          </cell>
          <cell r="E266" t="str">
            <v>Full Spectrum Demi Plus</v>
          </cell>
          <cell r="F266" t="str">
            <v>Color</v>
          </cell>
          <cell r="G266"/>
          <cell r="J266">
            <v>20.61</v>
          </cell>
          <cell r="K266">
            <v>10.389467213114752</v>
          </cell>
          <cell r="L266">
            <v>20.61</v>
          </cell>
        </row>
        <row r="267">
          <cell r="C267" t="str">
            <v>AMGX100000</v>
          </cell>
          <cell r="D267" t="str">
            <v>FS DEMI PLUS-10N LTEST B 80GM/2.8OZ</v>
          </cell>
          <cell r="E267" t="str">
            <v>Full Spectrum Demi Plus</v>
          </cell>
          <cell r="F267" t="str">
            <v>COLOR</v>
          </cell>
          <cell r="G267"/>
          <cell r="H267" t="str">
            <v>PROMO</v>
          </cell>
          <cell r="J267">
            <v>15.99</v>
          </cell>
          <cell r="K267">
            <v>8.060532786885247</v>
          </cell>
          <cell r="L267">
            <v>15.99</v>
          </cell>
        </row>
        <row r="268">
          <cell r="C268" t="str">
            <v>AMGX010000</v>
          </cell>
          <cell r="D268" t="str">
            <v>FS DEMI PLUS-1N BLACK 80GM/2.8OZ</v>
          </cell>
          <cell r="E268" t="str">
            <v>Full Spectrum Demi Plus</v>
          </cell>
          <cell r="F268" t="str">
            <v>COLOR</v>
          </cell>
          <cell r="G268"/>
          <cell r="H268" t="str">
            <v>PROMO</v>
          </cell>
          <cell r="J268">
            <v>15.99</v>
          </cell>
          <cell r="K268">
            <v>8.060532786885247</v>
          </cell>
          <cell r="L268">
            <v>15.99</v>
          </cell>
        </row>
        <row r="269">
          <cell r="C269" t="str">
            <v>AMGX030000</v>
          </cell>
          <cell r="D269" t="str">
            <v>FS DEMI PLUS-3N MED BRN- 80GM/2.8OZ</v>
          </cell>
          <cell r="E269" t="str">
            <v>Full Spectrum Demi Plus</v>
          </cell>
          <cell r="F269" t="str">
            <v>COLOR</v>
          </cell>
          <cell r="G269"/>
          <cell r="H269" t="str">
            <v>PROMO</v>
          </cell>
          <cell r="J269">
            <v>15.99</v>
          </cell>
          <cell r="K269">
            <v>8.060532786885247</v>
          </cell>
          <cell r="L269">
            <v>15.99</v>
          </cell>
        </row>
        <row r="270">
          <cell r="C270" t="str">
            <v>AMGX040000</v>
          </cell>
          <cell r="D270" t="str">
            <v>FS DEMI PLUS-4N LT BRN 80GM/2.8OZ</v>
          </cell>
          <cell r="E270" t="str">
            <v>Full Spectrum Demi Plus</v>
          </cell>
          <cell r="F270" t="str">
            <v>COLOR</v>
          </cell>
          <cell r="G270"/>
          <cell r="H270" t="str">
            <v>PROMO</v>
          </cell>
          <cell r="J270">
            <v>15.99</v>
          </cell>
          <cell r="K270">
            <v>8.060532786885247</v>
          </cell>
          <cell r="L270">
            <v>15.99</v>
          </cell>
        </row>
        <row r="271">
          <cell r="C271" t="str">
            <v>AMGX050000</v>
          </cell>
          <cell r="D271" t="str">
            <v>FS DEMI PLUS-5N LTEST BR 80GM/2.8OZ</v>
          </cell>
          <cell r="E271" t="str">
            <v>Full Spectrum Demi Plus</v>
          </cell>
          <cell r="F271" t="str">
            <v>COLOR</v>
          </cell>
          <cell r="G271"/>
          <cell r="H271" t="str">
            <v>PROMO</v>
          </cell>
          <cell r="J271">
            <v>15.99</v>
          </cell>
          <cell r="K271">
            <v>8.060532786885247</v>
          </cell>
          <cell r="L271">
            <v>15.99</v>
          </cell>
        </row>
        <row r="272">
          <cell r="C272" t="str">
            <v>AMGX060000</v>
          </cell>
          <cell r="D272" t="str">
            <v>FS DEMI PLUS-6N DRK BLON 80GM/2.8OZ</v>
          </cell>
          <cell r="E272" t="str">
            <v>Full Spectrum Demi Plus</v>
          </cell>
          <cell r="F272" t="str">
            <v>COLOR</v>
          </cell>
          <cell r="G272"/>
          <cell r="H272" t="str">
            <v>PROMO</v>
          </cell>
          <cell r="J272">
            <v>15.99</v>
          </cell>
          <cell r="K272">
            <v>8.060532786885247</v>
          </cell>
          <cell r="L272">
            <v>15.99</v>
          </cell>
        </row>
        <row r="273">
          <cell r="C273" t="str">
            <v>AMGX070000</v>
          </cell>
          <cell r="D273" t="str">
            <v>FS DEMI PLUS-7N MED BLON 80GM/2.8OZ</v>
          </cell>
          <cell r="E273" t="str">
            <v>Full Spectrum Demi Plus</v>
          </cell>
          <cell r="F273" t="str">
            <v>COLOR</v>
          </cell>
          <cell r="G273"/>
          <cell r="H273" t="str">
            <v>PROMO</v>
          </cell>
          <cell r="J273">
            <v>15.99</v>
          </cell>
          <cell r="K273">
            <v>8.060532786885247</v>
          </cell>
          <cell r="L273">
            <v>15.99</v>
          </cell>
        </row>
        <row r="274">
          <cell r="C274" t="str">
            <v>AMGX080000</v>
          </cell>
          <cell r="D274" t="str">
            <v>FS DEMI PLUS-8N LT BLOND 80GM/2.8OZ</v>
          </cell>
          <cell r="E274" t="str">
            <v>Full Spectrum Demi Plus</v>
          </cell>
          <cell r="F274" t="str">
            <v>COLOR</v>
          </cell>
          <cell r="G274"/>
          <cell r="H274" t="str">
            <v>PROMO</v>
          </cell>
          <cell r="J274">
            <v>15.99</v>
          </cell>
          <cell r="K274">
            <v>8.060532786885247</v>
          </cell>
          <cell r="L274">
            <v>15.99</v>
          </cell>
        </row>
        <row r="275">
          <cell r="C275" t="str">
            <v>AMGX090000</v>
          </cell>
          <cell r="D275" t="str">
            <v>FS DEMI PLUS-9N VLT BLON 80GM/2.8OZ</v>
          </cell>
          <cell r="E275" t="str">
            <v>Full Spectrum Demi Plus</v>
          </cell>
          <cell r="F275" t="str">
            <v>COLOR</v>
          </cell>
          <cell r="G275"/>
          <cell r="H275" t="str">
            <v>PROMO</v>
          </cell>
          <cell r="J275">
            <v>15.99</v>
          </cell>
          <cell r="K275">
            <v>8.060532786885247</v>
          </cell>
          <cell r="L275">
            <v>15.99</v>
          </cell>
        </row>
        <row r="276">
          <cell r="C276" t="str">
            <v>AMGY100000</v>
          </cell>
          <cell r="D276" t="str">
            <v>FS DEMI PLUS-DK B 80GM/2.8OZ</v>
          </cell>
          <cell r="E276" t="str">
            <v>Full Spectrum Demi Plus</v>
          </cell>
          <cell r="F276" t="str">
            <v>COLOR</v>
          </cell>
          <cell r="G276"/>
          <cell r="H276" t="str">
            <v>PROMO</v>
          </cell>
          <cell r="J276">
            <v>23.97</v>
          </cell>
          <cell r="K276">
            <v>12.083237704918032</v>
          </cell>
          <cell r="L276">
            <v>23.97</v>
          </cell>
        </row>
        <row r="277">
          <cell r="C277" t="str">
            <v>AMGY050000</v>
          </cell>
          <cell r="D277" t="str">
            <v>FS DEMI PLUS-DK GR/G 80GM/2.8OZ</v>
          </cell>
          <cell r="E277" t="str">
            <v>Full Spectrum Demi Plus</v>
          </cell>
          <cell r="F277" t="str">
            <v>COLOR</v>
          </cell>
          <cell r="G277"/>
          <cell r="H277" t="str">
            <v>PROMO</v>
          </cell>
          <cell r="J277">
            <v>23.97</v>
          </cell>
          <cell r="K277">
            <v>12.083237704918032</v>
          </cell>
          <cell r="L277">
            <v>23.97</v>
          </cell>
        </row>
        <row r="278">
          <cell r="C278" t="str">
            <v>AMGY080000</v>
          </cell>
          <cell r="D278" t="str">
            <v>FS DEMI PLUS-DK O/R 80GM/2.8OZ</v>
          </cell>
          <cell r="E278" t="str">
            <v>Full Spectrum Demi Plus</v>
          </cell>
          <cell r="F278" t="str">
            <v>COLOR</v>
          </cell>
          <cell r="G278"/>
          <cell r="H278" t="str">
            <v>PROMO</v>
          </cell>
          <cell r="J278">
            <v>23.97</v>
          </cell>
          <cell r="K278">
            <v>12.083237704918032</v>
          </cell>
          <cell r="L278">
            <v>23.97</v>
          </cell>
        </row>
        <row r="279">
          <cell r="C279" t="str">
            <v>AMGY070000</v>
          </cell>
          <cell r="D279" t="str">
            <v>FS DEMI PLUS-DK Y/O 80GM/2.8OZ</v>
          </cell>
          <cell r="E279" t="str">
            <v>Full Spectrum Demi Plus</v>
          </cell>
          <cell r="F279" t="str">
            <v>COLOR</v>
          </cell>
          <cell r="G279"/>
          <cell r="H279" t="str">
            <v>PROMO</v>
          </cell>
          <cell r="J279">
            <v>23.97</v>
          </cell>
          <cell r="K279">
            <v>12.083237704918032</v>
          </cell>
          <cell r="L279">
            <v>23.97</v>
          </cell>
        </row>
        <row r="280">
          <cell r="C280" t="str">
            <v>AMGY010000</v>
          </cell>
          <cell r="D280" t="str">
            <v>FS DEMI PLUS-LT B 80GM/2.8OZ</v>
          </cell>
          <cell r="E280" t="str">
            <v>Full Spectrum Demi Plus</v>
          </cell>
          <cell r="F280" t="str">
            <v>COLOR</v>
          </cell>
          <cell r="G280"/>
          <cell r="H280" t="str">
            <v>PROMO</v>
          </cell>
          <cell r="J280">
            <v>23.97</v>
          </cell>
          <cell r="K280">
            <v>12.083237704918032</v>
          </cell>
          <cell r="L280">
            <v>23.97</v>
          </cell>
        </row>
        <row r="281">
          <cell r="C281" t="str">
            <v>AMGY030000</v>
          </cell>
          <cell r="D281" t="str">
            <v>FS DEMI PLUS-LT O 80GM/2.8OZ</v>
          </cell>
          <cell r="E281" t="str">
            <v>Full Spectrum Demi Plus</v>
          </cell>
          <cell r="F281" t="str">
            <v>COLOR</v>
          </cell>
          <cell r="G281"/>
          <cell r="H281" t="str">
            <v>PROMO</v>
          </cell>
          <cell r="J281">
            <v>23.97</v>
          </cell>
          <cell r="K281">
            <v>12.083237704918032</v>
          </cell>
          <cell r="L281">
            <v>23.97</v>
          </cell>
        </row>
        <row r="282">
          <cell r="C282" t="str">
            <v>AMGY040000</v>
          </cell>
          <cell r="D282" t="str">
            <v>FS DEMI PLUS-LT V/GR 80GM/2.8OZ</v>
          </cell>
          <cell r="E282" t="str">
            <v>Full Spectrum Demi Plus</v>
          </cell>
          <cell r="F282" t="str">
            <v>COLOR</v>
          </cell>
          <cell r="G282"/>
          <cell r="H282" t="str">
            <v>PROMO</v>
          </cell>
          <cell r="J282">
            <v>23.97</v>
          </cell>
          <cell r="K282">
            <v>12.083237704918032</v>
          </cell>
          <cell r="L282">
            <v>23.97</v>
          </cell>
        </row>
        <row r="283">
          <cell r="C283" t="str">
            <v>AMGY020000</v>
          </cell>
          <cell r="D283" t="str">
            <v>FS DEMI PLUS-LT Y/O 80GM/2.8OZ</v>
          </cell>
          <cell r="E283" t="str">
            <v>Full Spectrum Demi Plus</v>
          </cell>
          <cell r="F283" t="str">
            <v>COLOR</v>
          </cell>
          <cell r="G283"/>
          <cell r="H283" t="str">
            <v>PROMO</v>
          </cell>
          <cell r="J283">
            <v>23.97</v>
          </cell>
          <cell r="K283">
            <v>12.083237704918032</v>
          </cell>
          <cell r="L283">
            <v>23.97</v>
          </cell>
        </row>
        <row r="284">
          <cell r="C284" t="str">
            <v>AMGY090000</v>
          </cell>
          <cell r="D284" t="str">
            <v>FS DEMI PLUS-R 80GM/2.8OZ</v>
          </cell>
          <cell r="E284" t="str">
            <v>Full Spectrum Demi Plus</v>
          </cell>
          <cell r="F284" t="str">
            <v>COLOR</v>
          </cell>
          <cell r="G284"/>
          <cell r="H284" t="str">
            <v>PROMO</v>
          </cell>
          <cell r="J284">
            <v>23.97</v>
          </cell>
          <cell r="K284">
            <v>12.083237704918032</v>
          </cell>
          <cell r="L284">
            <v>23.97</v>
          </cell>
        </row>
        <row r="285">
          <cell r="C285" t="str">
            <v>AMGY060000</v>
          </cell>
          <cell r="D285" t="str">
            <v>FS DEMI PLUS-V 80GM/2.8OZ</v>
          </cell>
          <cell r="E285" t="str">
            <v>Full Spectrum Demi Plus</v>
          </cell>
          <cell r="F285" t="str">
            <v>COLOR</v>
          </cell>
          <cell r="G285"/>
          <cell r="H285" t="str">
            <v>PROMO</v>
          </cell>
          <cell r="J285">
            <v>23.97</v>
          </cell>
          <cell r="K285">
            <v>12.083237704918032</v>
          </cell>
          <cell r="L285">
            <v>23.97</v>
          </cell>
        </row>
        <row r="286">
          <cell r="C286" t="str">
            <v>AY77010000</v>
          </cell>
          <cell r="D286" t="str">
            <v>FS DEMI+GREY H/CLR 80GM/2.8OZ</v>
          </cell>
          <cell r="E286" t="str">
            <v>Full Spectrum Demi Plus</v>
          </cell>
          <cell r="F286" t="str">
            <v>COLOR</v>
          </cell>
          <cell r="G286"/>
          <cell r="J286">
            <v>23.97</v>
          </cell>
          <cell r="K286">
            <v>12.083237704918032</v>
          </cell>
        </row>
        <row r="287">
          <cell r="C287" t="str">
            <v>AY79010001</v>
          </cell>
          <cell r="D287" t="str">
            <v>FS H/CLR SWATCH TOOL</v>
          </cell>
          <cell r="E287" t="str">
            <v>Full Spectrum Permanent</v>
          </cell>
          <cell r="F287" t="str">
            <v>COLOR</v>
          </cell>
          <cell r="G287"/>
          <cell r="J287">
            <v>150</v>
          </cell>
          <cell r="K287">
            <v>75.614754098360649</v>
          </cell>
          <cell r="L287">
            <v>150</v>
          </cell>
        </row>
        <row r="288">
          <cell r="C288" t="str">
            <v>AXW1010000</v>
          </cell>
          <cell r="D288" t="str">
            <v>FS PERM 0N CRM 250GM/8.8OZ</v>
          </cell>
          <cell r="E288" t="str">
            <v>Full Spectrum Permanent</v>
          </cell>
          <cell r="F288" t="str">
            <v>COLOR</v>
          </cell>
          <cell r="G288"/>
          <cell r="H288" t="str">
            <v>NEW</v>
          </cell>
          <cell r="J288">
            <v>47.03</v>
          </cell>
          <cell r="K288">
            <v>23.707745901639345</v>
          </cell>
          <cell r="L288">
            <v>47.03</v>
          </cell>
        </row>
        <row r="289">
          <cell r="C289" t="str">
            <v>AXW2010000</v>
          </cell>
          <cell r="D289" t="str">
            <v>FS PERM 0N GEL 250GM/8.8OZ</v>
          </cell>
          <cell r="E289" t="str">
            <v>Full Spectrum Permanent</v>
          </cell>
          <cell r="F289" t="str">
            <v>COLOR</v>
          </cell>
          <cell r="G289"/>
          <cell r="H289" t="str">
            <v>NEW</v>
          </cell>
          <cell r="J289">
            <v>47.03</v>
          </cell>
          <cell r="K289">
            <v>23.707745901639345</v>
          </cell>
          <cell r="L289">
            <v>47.03</v>
          </cell>
        </row>
        <row r="290">
          <cell r="C290" t="str">
            <v>AYNN010000</v>
          </cell>
          <cell r="D290" t="str">
            <v>FS PERM DK PT-BLUE GREEN 28GM/.98OZ</v>
          </cell>
          <cell r="E290" t="str">
            <v>Full Spectrum Permanent</v>
          </cell>
          <cell r="F290" t="str">
            <v>COLOR</v>
          </cell>
          <cell r="G290"/>
          <cell r="H290" t="str">
            <v>NEW</v>
          </cell>
          <cell r="J290">
            <v>15.24</v>
          </cell>
          <cell r="K290">
            <v>7.6824590163934428</v>
          </cell>
          <cell r="L290">
            <v>15.24</v>
          </cell>
        </row>
        <row r="291">
          <cell r="C291" t="str">
            <v>AYNN020000</v>
          </cell>
          <cell r="D291" t="str">
            <v>FS PERM DK PT-BLUE VIOLE 28GM/.98OZ</v>
          </cell>
          <cell r="E291" t="str">
            <v>Full Spectrum Permanent</v>
          </cell>
          <cell r="F291" t="str">
            <v>COLOR</v>
          </cell>
          <cell r="G291"/>
          <cell r="H291" t="str">
            <v>NEW</v>
          </cell>
          <cell r="J291">
            <v>15.24</v>
          </cell>
          <cell r="K291">
            <v>7.6824590163934428</v>
          </cell>
          <cell r="L291">
            <v>15.24</v>
          </cell>
        </row>
        <row r="292">
          <cell r="C292" t="str">
            <v>AYNN070000</v>
          </cell>
          <cell r="D292" t="str">
            <v>FS PERM DK PT-GREY GREEN 28GM/.98OZ</v>
          </cell>
          <cell r="E292" t="str">
            <v>Full Spectrum Permanent</v>
          </cell>
          <cell r="F292" t="str">
            <v>COLOR</v>
          </cell>
          <cell r="G292"/>
          <cell r="H292" t="str">
            <v>NEW</v>
          </cell>
          <cell r="J292">
            <v>15.24</v>
          </cell>
          <cell r="K292">
            <v>7.6824590163934428</v>
          </cell>
          <cell r="L292">
            <v>15.24</v>
          </cell>
        </row>
        <row r="293">
          <cell r="C293" t="str">
            <v>AYNN080000</v>
          </cell>
          <cell r="D293" t="str">
            <v>FS PERM DK PT-N/N 28GM/.98OZ</v>
          </cell>
          <cell r="E293" t="str">
            <v>Full Spectrum Permanent</v>
          </cell>
          <cell r="F293" t="str">
            <v>COLOR</v>
          </cell>
          <cell r="G293"/>
          <cell r="H293" t="str">
            <v>NEW</v>
          </cell>
          <cell r="J293">
            <v>15.24</v>
          </cell>
          <cell r="K293">
            <v>7.6824590163934428</v>
          </cell>
          <cell r="L293">
            <v>15.24</v>
          </cell>
        </row>
        <row r="294">
          <cell r="C294" t="str">
            <v>AYNN040000</v>
          </cell>
          <cell r="D294" t="str">
            <v>FS PERM DK PT-RED ORANGE 28GM/.98OZ</v>
          </cell>
          <cell r="E294" t="str">
            <v>Full Spectrum Permanent</v>
          </cell>
          <cell r="F294" t="str">
            <v>COLOR</v>
          </cell>
          <cell r="G294"/>
          <cell r="H294" t="str">
            <v>NEW</v>
          </cell>
          <cell r="J294">
            <v>15.24</v>
          </cell>
          <cell r="K294">
            <v>7.6824590163934428</v>
          </cell>
          <cell r="L294">
            <v>15.24</v>
          </cell>
        </row>
        <row r="295">
          <cell r="C295" t="str">
            <v>AYNN050000</v>
          </cell>
          <cell r="D295" t="str">
            <v>FS PERM DK PT-VIOLET RED 28GM/.98OZ</v>
          </cell>
          <cell r="E295" t="str">
            <v>Full Spectrum Permanent</v>
          </cell>
          <cell r="F295" t="str">
            <v>COLOR</v>
          </cell>
          <cell r="G295"/>
          <cell r="H295" t="str">
            <v>NEW</v>
          </cell>
          <cell r="J295">
            <v>15.24</v>
          </cell>
          <cell r="K295">
            <v>7.6824590163934428</v>
          </cell>
          <cell r="L295">
            <v>15.24</v>
          </cell>
        </row>
        <row r="296">
          <cell r="C296" t="str">
            <v>AYNN030000</v>
          </cell>
          <cell r="D296" t="str">
            <v>FS PERM DK PT-YELLOW BLU 28GM/.98OZ</v>
          </cell>
          <cell r="E296" t="str">
            <v>Full Spectrum Permanent</v>
          </cell>
          <cell r="F296" t="str">
            <v>COLOR</v>
          </cell>
          <cell r="G296"/>
          <cell r="H296" t="str">
            <v>NEW</v>
          </cell>
          <cell r="J296">
            <v>15.24</v>
          </cell>
          <cell r="K296">
            <v>7.6824590163934428</v>
          </cell>
          <cell r="L296">
            <v>15.24</v>
          </cell>
        </row>
        <row r="297">
          <cell r="C297" t="str">
            <v>AYNN060000</v>
          </cell>
          <cell r="D297" t="str">
            <v>FS PERM DK PT-YELLOW ORA 28GM/.98OZ</v>
          </cell>
          <cell r="E297" t="str">
            <v>Full Spectrum Permanent</v>
          </cell>
          <cell r="F297" t="str">
            <v>COLOR</v>
          </cell>
          <cell r="G297"/>
          <cell r="H297" t="str">
            <v>NEW</v>
          </cell>
          <cell r="J297">
            <v>15.24</v>
          </cell>
          <cell r="K297">
            <v>7.6824590163934428</v>
          </cell>
          <cell r="L297">
            <v>15.24</v>
          </cell>
        </row>
        <row r="298">
          <cell r="C298" t="str">
            <v>AXPR010000</v>
          </cell>
          <cell r="D298" t="str">
            <v>FS PERM EXTRA LIFT CRM 80GM/2.8OZ</v>
          </cell>
          <cell r="E298" t="str">
            <v>Full Spectrum Permanent</v>
          </cell>
          <cell r="F298" t="str">
            <v>COLOR</v>
          </cell>
          <cell r="G298"/>
          <cell r="H298" t="str">
            <v>NEW</v>
          </cell>
          <cell r="J298">
            <v>16.63</v>
          </cell>
          <cell r="K298">
            <v>8.383155737704918</v>
          </cell>
          <cell r="L298">
            <v>16.63</v>
          </cell>
        </row>
        <row r="299">
          <cell r="C299" t="str">
            <v>AYJL010000</v>
          </cell>
          <cell r="D299" t="str">
            <v>FS PERM INTENSE BASE 80GM/2.8OZ</v>
          </cell>
          <cell r="E299" t="str">
            <v>Full Spectrum Permanent</v>
          </cell>
          <cell r="F299" t="str">
            <v>COLOR</v>
          </cell>
          <cell r="G299"/>
          <cell r="H299" t="str">
            <v>NEW</v>
          </cell>
          <cell r="J299">
            <v>16.63</v>
          </cell>
          <cell r="K299">
            <v>8.383155737704918</v>
          </cell>
          <cell r="L299">
            <v>16.63</v>
          </cell>
        </row>
        <row r="300">
          <cell r="C300" t="str">
            <v>AYNP020000</v>
          </cell>
          <cell r="D300" t="str">
            <v>FS PERM LT PT-BLUE BLUE 28GM/.98OZ</v>
          </cell>
          <cell r="E300" t="str">
            <v>Full Spectrum Permanent</v>
          </cell>
          <cell r="F300" t="str">
            <v>COLOR</v>
          </cell>
          <cell r="G300"/>
          <cell r="H300" t="str">
            <v>NEW</v>
          </cell>
          <cell r="J300">
            <v>15.24</v>
          </cell>
          <cell r="K300">
            <v>7.6824590163934428</v>
          </cell>
          <cell r="L300">
            <v>15.24</v>
          </cell>
        </row>
        <row r="301">
          <cell r="C301" t="str">
            <v>AYNP010000</v>
          </cell>
          <cell r="D301" t="str">
            <v>FS PERM LT PT-GREY VIOLE 28GM/.98OZ</v>
          </cell>
          <cell r="E301" t="str">
            <v>Full Spectrum Permanent</v>
          </cell>
          <cell r="F301" t="str">
            <v>COLOR</v>
          </cell>
          <cell r="G301"/>
          <cell r="H301" t="str">
            <v>NEW</v>
          </cell>
          <cell r="J301">
            <v>15.24</v>
          </cell>
          <cell r="K301">
            <v>7.6824590163934428</v>
          </cell>
          <cell r="L301">
            <v>15.24</v>
          </cell>
        </row>
        <row r="302">
          <cell r="C302" t="str">
            <v>AYNP070000</v>
          </cell>
          <cell r="D302" t="str">
            <v>FS PERM LT PT-NATURAL NA 28GM/.98OZ</v>
          </cell>
          <cell r="E302" t="str">
            <v>Full Spectrum Permanent</v>
          </cell>
          <cell r="F302" t="str">
            <v>COLOR</v>
          </cell>
          <cell r="G302"/>
          <cell r="H302" t="str">
            <v>NEW</v>
          </cell>
          <cell r="J302">
            <v>15.24</v>
          </cell>
          <cell r="K302">
            <v>7.6824590163934428</v>
          </cell>
          <cell r="L302">
            <v>15.24</v>
          </cell>
        </row>
        <row r="303">
          <cell r="C303" t="str">
            <v>AYNP050000</v>
          </cell>
          <cell r="D303" t="str">
            <v>FS PERM LT PT-ORANGE RED 28GM/.98OZ</v>
          </cell>
          <cell r="E303" t="str">
            <v>Full Spectrum Permanent</v>
          </cell>
          <cell r="F303" t="str">
            <v>COLOR</v>
          </cell>
          <cell r="G303"/>
          <cell r="H303" t="str">
            <v>NEW</v>
          </cell>
          <cell r="J303">
            <v>15.24</v>
          </cell>
          <cell r="K303">
            <v>7.6824590163934428</v>
          </cell>
          <cell r="L303">
            <v>15.24</v>
          </cell>
        </row>
        <row r="304">
          <cell r="C304" t="str">
            <v>AYNP030000</v>
          </cell>
          <cell r="D304" t="str">
            <v>FS PERM LT PT-VIOLET BLU 28GM/.98OZ</v>
          </cell>
          <cell r="E304" t="str">
            <v>Full Spectrum Permanent</v>
          </cell>
          <cell r="F304" t="str">
            <v>COLOR</v>
          </cell>
          <cell r="G304"/>
          <cell r="H304" t="str">
            <v>NEW</v>
          </cell>
          <cell r="J304">
            <v>15.24</v>
          </cell>
          <cell r="K304">
            <v>7.6824590163934428</v>
          </cell>
          <cell r="L304">
            <v>15.24</v>
          </cell>
        </row>
        <row r="305">
          <cell r="C305" t="str">
            <v>AYNP040000</v>
          </cell>
          <cell r="D305" t="str">
            <v>FS PERM LT PT-YELLOW ORA 28GM/.98OZ</v>
          </cell>
          <cell r="E305" t="str">
            <v>Full Spectrum Permanent</v>
          </cell>
          <cell r="F305" t="str">
            <v>COLOR</v>
          </cell>
          <cell r="G305"/>
          <cell r="H305" t="str">
            <v>NEW</v>
          </cell>
          <cell r="J305">
            <v>15.24</v>
          </cell>
          <cell r="K305">
            <v>7.6824590163934428</v>
          </cell>
          <cell r="L305">
            <v>15.24</v>
          </cell>
        </row>
        <row r="306">
          <cell r="C306" t="str">
            <v>AYNP060000</v>
          </cell>
          <cell r="D306" t="str">
            <v>FS PERM LT PT-YELLOW VIO 28GM/.98OZ</v>
          </cell>
          <cell r="E306" t="str">
            <v>Full Spectrum Permanent</v>
          </cell>
          <cell r="F306" t="str">
            <v>COLOR</v>
          </cell>
          <cell r="G306"/>
          <cell r="H306" t="str">
            <v>NEW</v>
          </cell>
          <cell r="J306">
            <v>15.24</v>
          </cell>
          <cell r="K306">
            <v>7.6824590163934428</v>
          </cell>
          <cell r="L306">
            <v>15.24</v>
          </cell>
        </row>
        <row r="307">
          <cell r="C307" t="str">
            <v>AXPN100000</v>
          </cell>
          <cell r="D307" t="str">
            <v>FS PERM N SERIES -10N 80GM/2.8OZ</v>
          </cell>
          <cell r="E307" t="str">
            <v>Full Spectrum Permanent</v>
          </cell>
          <cell r="F307" t="str">
            <v>COLOR</v>
          </cell>
          <cell r="G307"/>
          <cell r="H307" t="str">
            <v>NEW</v>
          </cell>
          <cell r="J307">
            <v>16.63</v>
          </cell>
          <cell r="K307">
            <v>8.383155737704918</v>
          </cell>
          <cell r="L307">
            <v>16.63</v>
          </cell>
        </row>
        <row r="308">
          <cell r="C308" t="str">
            <v>AXPN030000</v>
          </cell>
          <cell r="D308" t="str">
            <v>FS PERM N SERIES -3N 80GM/2.8OZ</v>
          </cell>
          <cell r="E308" t="str">
            <v>Full Spectrum Permanent</v>
          </cell>
          <cell r="F308" t="str">
            <v>COLOR</v>
          </cell>
          <cell r="G308"/>
          <cell r="H308" t="str">
            <v>NEW</v>
          </cell>
          <cell r="J308">
            <v>16.63</v>
          </cell>
          <cell r="K308">
            <v>8.383155737704918</v>
          </cell>
          <cell r="L308">
            <v>16.63</v>
          </cell>
        </row>
        <row r="309">
          <cell r="C309" t="str">
            <v>AXPN040000</v>
          </cell>
          <cell r="D309" t="str">
            <v>FS PERM N SERIES -4N 80GM/2.8OZ</v>
          </cell>
          <cell r="E309" t="str">
            <v>Full Spectrum Permanent</v>
          </cell>
          <cell r="F309" t="str">
            <v>COLOR</v>
          </cell>
          <cell r="G309"/>
          <cell r="H309" t="str">
            <v>NEW</v>
          </cell>
          <cell r="J309">
            <v>16.63</v>
          </cell>
          <cell r="K309">
            <v>8.383155737704918</v>
          </cell>
          <cell r="L309">
            <v>16.63</v>
          </cell>
        </row>
        <row r="310">
          <cell r="C310" t="str">
            <v>AXPN050000</v>
          </cell>
          <cell r="D310" t="str">
            <v>FS PERM N SERIES -5N 80GM/2.8OZ</v>
          </cell>
          <cell r="E310" t="str">
            <v>Full Spectrum Permanent</v>
          </cell>
          <cell r="F310" t="str">
            <v>COLOR</v>
          </cell>
          <cell r="G310"/>
          <cell r="H310" t="str">
            <v>NEW</v>
          </cell>
          <cell r="J310">
            <v>16.63</v>
          </cell>
          <cell r="K310">
            <v>8.383155737704918</v>
          </cell>
          <cell r="L310">
            <v>16.63</v>
          </cell>
        </row>
        <row r="311">
          <cell r="C311" t="str">
            <v>AXPN060000</v>
          </cell>
          <cell r="D311" t="str">
            <v>FS PERM N SERIES -6N 80GM/2.8OZ</v>
          </cell>
          <cell r="E311" t="str">
            <v>Full Spectrum Permanent</v>
          </cell>
          <cell r="F311" t="str">
            <v>COLOR</v>
          </cell>
          <cell r="G311"/>
          <cell r="H311" t="str">
            <v>NEW</v>
          </cell>
          <cell r="J311">
            <v>16.63</v>
          </cell>
          <cell r="K311">
            <v>8.383155737704918</v>
          </cell>
          <cell r="L311">
            <v>16.63</v>
          </cell>
        </row>
        <row r="312">
          <cell r="C312" t="str">
            <v>AXPN070000</v>
          </cell>
          <cell r="D312" t="str">
            <v>FS PERM N SERIES -7N 80GM/2.8OZ</v>
          </cell>
          <cell r="E312" t="str">
            <v>Full Spectrum Permanent</v>
          </cell>
          <cell r="F312" t="str">
            <v>COLOR</v>
          </cell>
          <cell r="G312"/>
          <cell r="H312" t="str">
            <v>NEW</v>
          </cell>
          <cell r="J312">
            <v>16.63</v>
          </cell>
          <cell r="K312">
            <v>8.383155737704918</v>
          </cell>
          <cell r="L312">
            <v>16.63</v>
          </cell>
        </row>
        <row r="313">
          <cell r="C313" t="str">
            <v>AXPN080000</v>
          </cell>
          <cell r="D313" t="str">
            <v>FS PERM N SERIES -8N 80GM/2.8OZ</v>
          </cell>
          <cell r="E313" t="str">
            <v>Full Spectrum Permanent</v>
          </cell>
          <cell r="F313" t="str">
            <v>COLOR</v>
          </cell>
          <cell r="G313"/>
          <cell r="H313" t="str">
            <v>NEW</v>
          </cell>
          <cell r="J313">
            <v>16.63</v>
          </cell>
          <cell r="K313">
            <v>8.383155737704918</v>
          </cell>
          <cell r="L313">
            <v>16.63</v>
          </cell>
        </row>
        <row r="314">
          <cell r="C314" t="str">
            <v>AXPN090000</v>
          </cell>
          <cell r="D314" t="str">
            <v>FS PERM N SERIES -9N 80GM/2.8OZ</v>
          </cell>
          <cell r="E314" t="str">
            <v>Full Spectrum Permanent</v>
          </cell>
          <cell r="F314" t="str">
            <v>COLOR</v>
          </cell>
          <cell r="G314"/>
          <cell r="H314" t="str">
            <v>NEW</v>
          </cell>
          <cell r="J314">
            <v>16.63</v>
          </cell>
          <cell r="K314">
            <v>8.383155737704918</v>
          </cell>
          <cell r="L314">
            <v>16.63</v>
          </cell>
        </row>
        <row r="315">
          <cell r="C315" t="str">
            <v>AY90100000</v>
          </cell>
          <cell r="D315" t="str">
            <v>FS PERM N/C SERIES-10NC 80GM/2.8OZ</v>
          </cell>
          <cell r="E315" t="str">
            <v>Full Spectrum Permanent</v>
          </cell>
          <cell r="F315" t="str">
            <v>COLOR</v>
          </cell>
          <cell r="G315"/>
          <cell r="H315" t="str">
            <v>NEW</v>
          </cell>
          <cell r="J315">
            <v>16.63</v>
          </cell>
          <cell r="K315">
            <v>8.383155737704918</v>
          </cell>
          <cell r="L315">
            <v>16.63</v>
          </cell>
        </row>
        <row r="316">
          <cell r="C316" t="str">
            <v>AY90010000</v>
          </cell>
          <cell r="D316" t="str">
            <v>FS PERM N/C SERIES-1NC 80GM/2.8OZ</v>
          </cell>
          <cell r="E316" t="str">
            <v>Full Spectrum Permanent</v>
          </cell>
          <cell r="F316" t="str">
            <v>COLOR</v>
          </cell>
          <cell r="G316"/>
          <cell r="H316" t="str">
            <v>NEW</v>
          </cell>
          <cell r="J316">
            <v>16.63</v>
          </cell>
          <cell r="K316">
            <v>8.383155737704918</v>
          </cell>
          <cell r="L316">
            <v>16.63</v>
          </cell>
        </row>
        <row r="317">
          <cell r="C317" t="str">
            <v>AY90030000</v>
          </cell>
          <cell r="D317" t="str">
            <v>FS PERM N/C SERIES-3NC 80GM/2.8OZ</v>
          </cell>
          <cell r="E317" t="str">
            <v>Full Spectrum Permanent</v>
          </cell>
          <cell r="F317" t="str">
            <v>COLOR</v>
          </cell>
          <cell r="G317"/>
          <cell r="H317" t="str">
            <v>NEW</v>
          </cell>
          <cell r="J317">
            <v>16.63</v>
          </cell>
          <cell r="K317">
            <v>8.383155737704918</v>
          </cell>
          <cell r="L317">
            <v>16.63</v>
          </cell>
        </row>
        <row r="318">
          <cell r="C318" t="str">
            <v>AY90040000</v>
          </cell>
          <cell r="D318" t="str">
            <v>FS PERM N/C SERIES-4NC 80GM/2.8OZ</v>
          </cell>
          <cell r="E318" t="str">
            <v>Full Spectrum Permanent</v>
          </cell>
          <cell r="F318" t="str">
            <v>COLOR</v>
          </cell>
          <cell r="G318"/>
          <cell r="H318" t="str">
            <v>NEW</v>
          </cell>
          <cell r="J318">
            <v>16.63</v>
          </cell>
          <cell r="K318">
            <v>8.383155737704918</v>
          </cell>
          <cell r="L318">
            <v>16.63</v>
          </cell>
        </row>
        <row r="319">
          <cell r="C319" t="str">
            <v>AY90050000</v>
          </cell>
          <cell r="D319" t="str">
            <v>FS PERM N/C SERIES-5NC 80GM/2.8OZ</v>
          </cell>
          <cell r="E319" t="str">
            <v>Full Spectrum Permanent</v>
          </cell>
          <cell r="F319" t="str">
            <v>COLOR</v>
          </cell>
          <cell r="G319"/>
          <cell r="H319" t="str">
            <v>NEW</v>
          </cell>
          <cell r="J319">
            <v>16.63</v>
          </cell>
          <cell r="K319">
            <v>8.383155737704918</v>
          </cell>
          <cell r="L319">
            <v>16.63</v>
          </cell>
        </row>
        <row r="320">
          <cell r="C320" t="str">
            <v>AY90060000</v>
          </cell>
          <cell r="D320" t="str">
            <v>FS PERM N/C SERIES-6NC 80GM/2.8OZ</v>
          </cell>
          <cell r="E320" t="str">
            <v>Full Spectrum Permanent</v>
          </cell>
          <cell r="F320" t="str">
            <v>COLOR</v>
          </cell>
          <cell r="G320"/>
          <cell r="H320" t="str">
            <v>NEW</v>
          </cell>
          <cell r="J320">
            <v>16.63</v>
          </cell>
          <cell r="K320">
            <v>8.383155737704918</v>
          </cell>
          <cell r="L320">
            <v>16.63</v>
          </cell>
        </row>
        <row r="321">
          <cell r="C321" t="str">
            <v>AY90070000</v>
          </cell>
          <cell r="D321" t="str">
            <v>FS PERM N/C SERIES-7NC 80GM/2.8OZ</v>
          </cell>
          <cell r="E321" t="str">
            <v>Full Spectrum Permanent</v>
          </cell>
          <cell r="F321" t="str">
            <v>COLOR</v>
          </cell>
          <cell r="G321"/>
          <cell r="H321" t="str">
            <v>NEW</v>
          </cell>
          <cell r="J321">
            <v>16.63</v>
          </cell>
          <cell r="K321">
            <v>8.383155737704918</v>
          </cell>
          <cell r="L321">
            <v>16.63</v>
          </cell>
        </row>
        <row r="322">
          <cell r="C322" t="str">
            <v>AY90080000</v>
          </cell>
          <cell r="D322" t="str">
            <v>FS PERM N/C SERIES-8NC 80GM/2.8OZ</v>
          </cell>
          <cell r="E322" t="str">
            <v>Full Spectrum Permanent</v>
          </cell>
          <cell r="F322" t="str">
            <v>COLOR</v>
          </cell>
          <cell r="G322"/>
          <cell r="H322" t="str">
            <v>NEW</v>
          </cell>
          <cell r="J322">
            <v>16.63</v>
          </cell>
          <cell r="K322">
            <v>8.383155737704918</v>
          </cell>
          <cell r="L322">
            <v>16.63</v>
          </cell>
        </row>
        <row r="323">
          <cell r="C323" t="str">
            <v>AY90090000</v>
          </cell>
          <cell r="D323" t="str">
            <v>FS PERM N/C SERIES-9NC 80GM/2.8OZ</v>
          </cell>
          <cell r="E323" t="str">
            <v>Full Spectrum Permanent</v>
          </cell>
          <cell r="F323" t="str">
            <v>COLOR</v>
          </cell>
          <cell r="G323"/>
          <cell r="H323" t="str">
            <v>NEW</v>
          </cell>
          <cell r="J323">
            <v>16.63</v>
          </cell>
          <cell r="K323">
            <v>8.383155737704918</v>
          </cell>
          <cell r="L323">
            <v>16.63</v>
          </cell>
        </row>
        <row r="324">
          <cell r="C324" t="str">
            <v>AXPP020000</v>
          </cell>
          <cell r="D324" t="str">
            <v>FS PERM N/N SERIES-2NN 80GM/2.8OZ</v>
          </cell>
          <cell r="E324" t="str">
            <v>Full Spectrum Permanent</v>
          </cell>
          <cell r="F324" t="str">
            <v>COLOR</v>
          </cell>
          <cell r="G324"/>
          <cell r="H324" t="str">
            <v>NEW</v>
          </cell>
          <cell r="J324">
            <v>16.63</v>
          </cell>
          <cell r="K324">
            <v>8.383155737704918</v>
          </cell>
          <cell r="L324">
            <v>16.63</v>
          </cell>
        </row>
        <row r="325">
          <cell r="C325" t="str">
            <v>AXPP040000</v>
          </cell>
          <cell r="D325" t="str">
            <v>FS PERM N/N SERIES-4NN 80GM/2.8OZ</v>
          </cell>
          <cell r="E325" t="str">
            <v>Full Spectrum Permanent</v>
          </cell>
          <cell r="F325" t="str">
            <v>COLOR</v>
          </cell>
          <cell r="G325"/>
          <cell r="H325" t="str">
            <v>NEW</v>
          </cell>
          <cell r="J325">
            <v>16.63</v>
          </cell>
          <cell r="K325">
            <v>8.383155737704918</v>
          </cell>
          <cell r="L325">
            <v>16.63</v>
          </cell>
        </row>
        <row r="326">
          <cell r="C326" t="str">
            <v>AXPP050000</v>
          </cell>
          <cell r="D326" t="str">
            <v>FS PERM N/N SERIES-5NN 80GM/2.8OZ</v>
          </cell>
          <cell r="E326" t="str">
            <v>Full Spectrum Permanent</v>
          </cell>
          <cell r="F326" t="str">
            <v>COLOR</v>
          </cell>
          <cell r="G326"/>
          <cell r="H326" t="str">
            <v>NEW</v>
          </cell>
          <cell r="J326">
            <v>16.63</v>
          </cell>
          <cell r="K326">
            <v>8.383155737704918</v>
          </cell>
          <cell r="L326">
            <v>16.63</v>
          </cell>
        </row>
        <row r="327">
          <cell r="C327" t="str">
            <v>AXPP060000</v>
          </cell>
          <cell r="D327" t="str">
            <v>FS PERM N/N SERIES-6NN 80GM/2.8OZ</v>
          </cell>
          <cell r="E327" t="str">
            <v>Full Spectrum Permanent</v>
          </cell>
          <cell r="F327" t="str">
            <v>COLOR</v>
          </cell>
          <cell r="G327"/>
          <cell r="H327" t="str">
            <v>NEW</v>
          </cell>
          <cell r="J327">
            <v>16.63</v>
          </cell>
          <cell r="K327">
            <v>8.383155737704918</v>
          </cell>
          <cell r="L327">
            <v>16.63</v>
          </cell>
        </row>
        <row r="328">
          <cell r="C328" t="str">
            <v>AXPP070000</v>
          </cell>
          <cell r="D328" t="str">
            <v>FS PERM N/N SERIES-7NN 80GM/2.8OZ</v>
          </cell>
          <cell r="E328" t="str">
            <v>Full Spectrum Permanent</v>
          </cell>
          <cell r="F328" t="str">
            <v>COLOR</v>
          </cell>
          <cell r="G328"/>
          <cell r="H328" t="str">
            <v>NEW</v>
          </cell>
          <cell r="J328">
            <v>16.63</v>
          </cell>
          <cell r="K328">
            <v>8.383155737704918</v>
          </cell>
          <cell r="L328">
            <v>16.63</v>
          </cell>
        </row>
        <row r="329">
          <cell r="C329" t="str">
            <v>AXPP080000</v>
          </cell>
          <cell r="D329" t="str">
            <v>FS PERM N/N SERIES-8NN 80GM/2.8OZ</v>
          </cell>
          <cell r="E329" t="str">
            <v>Full Spectrum Permanent</v>
          </cell>
          <cell r="F329" t="str">
            <v>COLOR</v>
          </cell>
          <cell r="G329"/>
          <cell r="H329" t="str">
            <v>NEW</v>
          </cell>
          <cell r="J329">
            <v>16.63</v>
          </cell>
          <cell r="K329">
            <v>8.383155737704918</v>
          </cell>
          <cell r="L329">
            <v>16.63</v>
          </cell>
        </row>
        <row r="330">
          <cell r="C330" t="str">
            <v>AXPP090000</v>
          </cell>
          <cell r="D330" t="str">
            <v>FS PERM N/N SERIES-9NN 80GM/2.8OZ</v>
          </cell>
          <cell r="E330" t="str">
            <v>Full Spectrum Permanent</v>
          </cell>
          <cell r="F330" t="str">
            <v>COLOR</v>
          </cell>
          <cell r="G330"/>
          <cell r="H330" t="str">
            <v>NEW</v>
          </cell>
          <cell r="J330">
            <v>16.63</v>
          </cell>
          <cell r="K330">
            <v>8.383155737704918</v>
          </cell>
          <cell r="L330">
            <v>16.63</v>
          </cell>
        </row>
        <row r="331">
          <cell r="C331" t="str">
            <v>AYNR010000</v>
          </cell>
          <cell r="D331" t="str">
            <v>FS PERM PT-BLUE 28GM/.98OZ</v>
          </cell>
          <cell r="E331" t="str">
            <v>Full Spectrum Permanent</v>
          </cell>
          <cell r="F331" t="str">
            <v>COLOR</v>
          </cell>
          <cell r="G331"/>
          <cell r="H331" t="str">
            <v>NEW</v>
          </cell>
          <cell r="J331">
            <v>15.24</v>
          </cell>
          <cell r="K331">
            <v>7.6824590163934428</v>
          </cell>
          <cell r="L331">
            <v>15.24</v>
          </cell>
        </row>
        <row r="332">
          <cell r="C332" t="str">
            <v>AYNR050000</v>
          </cell>
          <cell r="D332" t="str">
            <v>FS PERM PT-GREEN 28GM/.98OZ</v>
          </cell>
          <cell r="E332" t="str">
            <v>Full Spectrum Permanent</v>
          </cell>
          <cell r="F332" t="str">
            <v>COLOR</v>
          </cell>
          <cell r="G332"/>
          <cell r="H332" t="str">
            <v>NEW</v>
          </cell>
          <cell r="J332">
            <v>15.24</v>
          </cell>
          <cell r="K332">
            <v>7.6824590163934428</v>
          </cell>
          <cell r="L332">
            <v>15.24</v>
          </cell>
        </row>
        <row r="333">
          <cell r="C333" t="str">
            <v>AYNR040000</v>
          </cell>
          <cell r="D333" t="str">
            <v>FS PERM PT-ORANGE 28GM/.98OZ</v>
          </cell>
          <cell r="E333" t="str">
            <v>Full Spectrum Permanent</v>
          </cell>
          <cell r="F333" t="str">
            <v>COLOR</v>
          </cell>
          <cell r="G333"/>
          <cell r="H333" t="str">
            <v>NEW</v>
          </cell>
          <cell r="J333">
            <v>15.24</v>
          </cell>
          <cell r="K333">
            <v>7.6824590163934428</v>
          </cell>
          <cell r="L333">
            <v>15.24</v>
          </cell>
        </row>
        <row r="334">
          <cell r="C334" t="str">
            <v>VMIR010000</v>
          </cell>
          <cell r="D334" t="str">
            <v>FS PERM PT-PASTEL BLUE 28GM/1OZ</v>
          </cell>
          <cell r="E334" t="str">
            <v>Full Spectrum Permanent</v>
          </cell>
          <cell r="F334" t="str">
            <v>COLOR</v>
          </cell>
          <cell r="G334"/>
          <cell r="H334" t="str">
            <v>NEW</v>
          </cell>
          <cell r="J334">
            <v>15.24</v>
          </cell>
          <cell r="K334">
            <v>7.6824590163934428</v>
          </cell>
          <cell r="L334">
            <v>15.24</v>
          </cell>
        </row>
        <row r="335">
          <cell r="C335" t="str">
            <v>VMIR020000</v>
          </cell>
          <cell r="D335" t="str">
            <v>FS PERM PT-PASTEL VIOLET 28GM/1OZ</v>
          </cell>
          <cell r="E335" t="str">
            <v>Full Spectrum Permanent</v>
          </cell>
          <cell r="F335" t="str">
            <v>COLOR</v>
          </cell>
          <cell r="G335"/>
          <cell r="H335" t="str">
            <v>NEW</v>
          </cell>
          <cell r="J335">
            <v>15.24</v>
          </cell>
          <cell r="K335">
            <v>7.6824590163934428</v>
          </cell>
          <cell r="L335">
            <v>15.24</v>
          </cell>
        </row>
        <row r="336">
          <cell r="C336" t="str">
            <v>AYNR070000</v>
          </cell>
          <cell r="D336" t="str">
            <v>FS PERM PT-PINK 28GM/.98OZ</v>
          </cell>
          <cell r="E336" t="str">
            <v>Full Spectrum Permanent</v>
          </cell>
          <cell r="F336" t="str">
            <v>COLOR</v>
          </cell>
          <cell r="G336"/>
          <cell r="H336" t="str">
            <v>NEW</v>
          </cell>
          <cell r="J336">
            <v>15.24</v>
          </cell>
          <cell r="K336">
            <v>7.6824590163934428</v>
          </cell>
          <cell r="L336">
            <v>15.24</v>
          </cell>
        </row>
        <row r="337">
          <cell r="C337" t="str">
            <v>AYNR020000</v>
          </cell>
          <cell r="D337" t="str">
            <v>FS PERM PT-RED 28GM/.98OZ</v>
          </cell>
          <cell r="E337" t="str">
            <v>Full Spectrum Permanent</v>
          </cell>
          <cell r="F337" t="str">
            <v>COLOR</v>
          </cell>
          <cell r="G337"/>
          <cell r="H337" t="str">
            <v>NEW</v>
          </cell>
          <cell r="J337">
            <v>15.24</v>
          </cell>
          <cell r="K337">
            <v>7.6824590163934428</v>
          </cell>
          <cell r="L337">
            <v>15.24</v>
          </cell>
        </row>
        <row r="338">
          <cell r="C338" t="str">
            <v>AYNR060000</v>
          </cell>
          <cell r="D338" t="str">
            <v>FS PERM PT-VIOLET 28GM/.98OZ</v>
          </cell>
          <cell r="E338" t="str">
            <v>Full Spectrum Permanent</v>
          </cell>
          <cell r="F338" t="str">
            <v>COLOR</v>
          </cell>
          <cell r="G338"/>
          <cell r="H338" t="str">
            <v>NEW</v>
          </cell>
          <cell r="J338">
            <v>15.24</v>
          </cell>
          <cell r="K338">
            <v>7.6824590163934428</v>
          </cell>
          <cell r="L338">
            <v>15.24</v>
          </cell>
        </row>
        <row r="339">
          <cell r="C339" t="str">
            <v>AT3E020000</v>
          </cell>
          <cell r="D339" t="str">
            <v>FS VIBRANTS-AZALEA 80GM/2.8OZ</v>
          </cell>
          <cell r="E339" t="str">
            <v>Full Spectrum Vibrants</v>
          </cell>
          <cell r="F339" t="str">
            <v>COLOR</v>
          </cell>
          <cell r="G339"/>
          <cell r="J339">
            <v>18.25</v>
          </cell>
          <cell r="K339">
            <v>9.1997950819672134</v>
          </cell>
          <cell r="L339">
            <v>18.25</v>
          </cell>
        </row>
        <row r="340">
          <cell r="C340" t="str">
            <v>AT3E100000</v>
          </cell>
          <cell r="D340" t="str">
            <v>FS VIBRANTS-CHARCOAL 80GM/2.8OZ</v>
          </cell>
          <cell r="E340" t="str">
            <v>Full Spectrum Vibrants</v>
          </cell>
          <cell r="F340" t="str">
            <v>COLOR</v>
          </cell>
          <cell r="G340"/>
          <cell r="J340">
            <v>18.25</v>
          </cell>
          <cell r="K340">
            <v>9.1997950819672134</v>
          </cell>
          <cell r="L340">
            <v>18.25</v>
          </cell>
        </row>
        <row r="341">
          <cell r="C341" t="str">
            <v>AT3E090000</v>
          </cell>
          <cell r="D341" t="str">
            <v>FS VIBRANTS-CLEAR 80GM/2.8OZ</v>
          </cell>
          <cell r="E341" t="str">
            <v>Full Spectrum Vibrants</v>
          </cell>
          <cell r="F341" t="str">
            <v>COLOR</v>
          </cell>
          <cell r="G341"/>
          <cell r="J341">
            <v>18.25</v>
          </cell>
          <cell r="K341">
            <v>9.1997950819672134</v>
          </cell>
          <cell r="L341">
            <v>18.25</v>
          </cell>
        </row>
        <row r="342">
          <cell r="C342" t="str">
            <v>AT3E040000</v>
          </cell>
          <cell r="D342" t="str">
            <v>FS VIBRANTS-COBALT 80GM/2.8OZ</v>
          </cell>
          <cell r="E342" t="str">
            <v>Full Spectrum Vibrants</v>
          </cell>
          <cell r="F342" t="str">
            <v>COLOR</v>
          </cell>
          <cell r="G342"/>
          <cell r="J342">
            <v>18.25</v>
          </cell>
          <cell r="K342">
            <v>9.1997950819672134</v>
          </cell>
          <cell r="L342">
            <v>18.25</v>
          </cell>
        </row>
        <row r="343">
          <cell r="C343" t="str">
            <v>AT3E070000</v>
          </cell>
          <cell r="D343" t="str">
            <v>FS VIBRANTS-DAFFODIL 80GM/2.8OZ</v>
          </cell>
          <cell r="E343" t="str">
            <v>Full Spectrum Vibrants</v>
          </cell>
          <cell r="F343" t="str">
            <v>COLOR</v>
          </cell>
          <cell r="G343"/>
          <cell r="J343">
            <v>18.25</v>
          </cell>
          <cell r="K343">
            <v>9.1997950819672134</v>
          </cell>
          <cell r="L343">
            <v>18.25</v>
          </cell>
        </row>
        <row r="344">
          <cell r="C344" t="str">
            <v>AT3E050000</v>
          </cell>
          <cell r="D344" t="str">
            <v>FS VIBRANTS-EMERALD 80GM/2.8OZ</v>
          </cell>
          <cell r="E344" t="str">
            <v>Full Spectrum Vibrants</v>
          </cell>
          <cell r="F344" t="str">
            <v>COLOR</v>
          </cell>
          <cell r="G344"/>
          <cell r="J344">
            <v>18.25</v>
          </cell>
          <cell r="K344">
            <v>9.1997950819672134</v>
          </cell>
          <cell r="L344">
            <v>18.25</v>
          </cell>
        </row>
        <row r="345">
          <cell r="C345" t="str">
            <v>AT3E030000</v>
          </cell>
          <cell r="D345" t="str">
            <v>FS VIBRANTS-IRIS 80GM/2.8OZ</v>
          </cell>
          <cell r="E345" t="str">
            <v>Full Spectrum Vibrants</v>
          </cell>
          <cell r="F345" t="str">
            <v>COLOR</v>
          </cell>
          <cell r="G345"/>
          <cell r="J345">
            <v>18.25</v>
          </cell>
          <cell r="K345">
            <v>9.1997950819672134</v>
          </cell>
          <cell r="L345">
            <v>18.25</v>
          </cell>
        </row>
        <row r="346">
          <cell r="C346" t="str">
            <v>AT3E060000</v>
          </cell>
          <cell r="D346" t="str">
            <v>FS VIBRANTS-LAGOON 80GM/2.8OZ</v>
          </cell>
          <cell r="E346" t="str">
            <v>Full Spectrum Vibrants</v>
          </cell>
          <cell r="F346" t="str">
            <v>COLOR</v>
          </cell>
          <cell r="G346"/>
          <cell r="J346">
            <v>18.25</v>
          </cell>
          <cell r="K346">
            <v>9.1997950819672134</v>
          </cell>
          <cell r="L346">
            <v>18.25</v>
          </cell>
        </row>
        <row r="347">
          <cell r="C347" t="str">
            <v>AT3E010000</v>
          </cell>
          <cell r="D347" t="str">
            <v>FS VIBRANTS-POPPY 80GM/2.8OZ</v>
          </cell>
          <cell r="E347" t="str">
            <v>Full Spectrum Vibrants</v>
          </cell>
          <cell r="F347" t="str">
            <v>COLOR</v>
          </cell>
          <cell r="G347"/>
          <cell r="J347">
            <v>18.25</v>
          </cell>
          <cell r="K347">
            <v>9.1997950819672134</v>
          </cell>
          <cell r="L347">
            <v>18.25</v>
          </cell>
        </row>
        <row r="348">
          <cell r="C348" t="str">
            <v>AT3E110000</v>
          </cell>
          <cell r="D348" t="str">
            <v>FS VIBRANTS-RASPBERRY 80GM/2.8OZ</v>
          </cell>
          <cell r="E348" t="str">
            <v>Full Spectrum Vibrants</v>
          </cell>
          <cell r="F348" t="str">
            <v>COLOR</v>
          </cell>
          <cell r="G348"/>
          <cell r="J348">
            <v>18.25</v>
          </cell>
          <cell r="K348">
            <v>9.1997950819672134</v>
          </cell>
          <cell r="L348">
            <v>18.25</v>
          </cell>
        </row>
        <row r="349">
          <cell r="C349" t="str">
            <v>AT3E080000</v>
          </cell>
          <cell r="D349" t="str">
            <v>FS VIBRANTS-TANGERINE 80GM/2.8OZ</v>
          </cell>
          <cell r="E349" t="str">
            <v>Full Spectrum Vibrants</v>
          </cell>
          <cell r="F349" t="str">
            <v>COLOR</v>
          </cell>
          <cell r="G349"/>
          <cell r="J349">
            <v>18.25</v>
          </cell>
          <cell r="K349">
            <v>9.1997950819672134</v>
          </cell>
          <cell r="L349">
            <v>18.25</v>
          </cell>
        </row>
        <row r="350">
          <cell r="C350" t="str">
            <v>A1TM500000</v>
          </cell>
          <cell r="D350" t="str">
            <v>HAIR DETOX SHAMP BB 1000ML/33.8FLOZ</v>
          </cell>
          <cell r="E350" t="str">
            <v>Hair Detoxifier</v>
          </cell>
          <cell r="F350" t="str">
            <v>BB</v>
          </cell>
          <cell r="G350"/>
          <cell r="J350">
            <v>41.14</v>
          </cell>
          <cell r="K350">
            <v>20.738606557377047</v>
          </cell>
          <cell r="L350">
            <v>42.5</v>
          </cell>
        </row>
        <row r="351">
          <cell r="C351" t="str">
            <v>VNMG010000</v>
          </cell>
          <cell r="D351" t="str">
            <v>BCA HAND RELIEF SHAMPURE 100ML/3.4FLOZ</v>
          </cell>
          <cell r="E351" t="str">
            <v>Hand Relief</v>
          </cell>
          <cell r="G351"/>
          <cell r="I351" t="str">
            <v>NEW</v>
          </cell>
          <cell r="J351">
            <v>25</v>
          </cell>
          <cell r="K351">
            <v>12.602459016393443</v>
          </cell>
          <cell r="L351">
            <v>25</v>
          </cell>
        </row>
        <row r="352">
          <cell r="C352" t="str">
            <v>A6HL010000</v>
          </cell>
          <cell r="D352" t="str">
            <v>HAND RELIEF 125ML/4.2FLOZ</v>
          </cell>
          <cell r="E352" t="str">
            <v>Hand Relief</v>
          </cell>
          <cell r="G352"/>
          <cell r="J352">
            <v>29.5</v>
          </cell>
          <cell r="K352">
            <v>14.870901639344261</v>
          </cell>
          <cell r="L352">
            <v>31</v>
          </cell>
        </row>
        <row r="353">
          <cell r="C353" t="str">
            <v>A11F010000</v>
          </cell>
          <cell r="D353" t="str">
            <v>HAND RELIEF 40ML/1.4FLOZ</v>
          </cell>
          <cell r="E353" t="str">
            <v>Hand Relief</v>
          </cell>
          <cell r="F353" t="str">
            <v>TRAVEL SIZE</v>
          </cell>
          <cell r="G353"/>
          <cell r="J353">
            <v>9</v>
          </cell>
          <cell r="K353">
            <v>4.5368852459016393</v>
          </cell>
          <cell r="L353">
            <v>10</v>
          </cell>
        </row>
        <row r="354">
          <cell r="C354" t="str">
            <v>A110510000</v>
          </cell>
          <cell r="D354" t="str">
            <v>HAND RELIEF BB 250ML/8.5FLOZ</v>
          </cell>
          <cell r="E354" t="str">
            <v>Hand Relief</v>
          </cell>
          <cell r="F354" t="str">
            <v>BB</v>
          </cell>
          <cell r="G354"/>
          <cell r="J354">
            <v>37.979999999999997</v>
          </cell>
          <cell r="K354">
            <v>19.145655737704917</v>
          </cell>
          <cell r="L354">
            <v>37.979999999999997</v>
          </cell>
        </row>
        <row r="355">
          <cell r="C355" t="str">
            <v>VNCN010000</v>
          </cell>
          <cell r="D355" t="str">
            <v>HR RENEWAL SERUM 45ML/1.5FLOZ</v>
          </cell>
          <cell r="E355" t="str">
            <v>Hand Relief</v>
          </cell>
          <cell r="G355"/>
          <cell r="J355"/>
          <cell r="K355"/>
          <cell r="L355">
            <v>43.5</v>
          </cell>
        </row>
        <row r="356">
          <cell r="C356" t="str">
            <v>VNHY010000</v>
          </cell>
          <cell r="D356" t="str">
            <v>HOL22 BR STRENGTH COLLEC</v>
          </cell>
          <cell r="E356" t="str">
            <v>Holiday</v>
          </cell>
          <cell r="G356"/>
          <cell r="I356" t="str">
            <v>SET</v>
          </cell>
          <cell r="J356">
            <v>83</v>
          </cell>
          <cell r="K356">
            <v>41.840163934426229</v>
          </cell>
          <cell r="L356">
            <v>90</v>
          </cell>
        </row>
        <row r="357">
          <cell r="C357" t="str">
            <v>VNHL010000</v>
          </cell>
          <cell r="D357" t="str">
            <v>HOL22 BR STRENGTH LIGHT</v>
          </cell>
          <cell r="E357" t="str">
            <v>Holiday</v>
          </cell>
          <cell r="G357"/>
          <cell r="I357" t="str">
            <v>SET</v>
          </cell>
          <cell r="J357">
            <v>54</v>
          </cell>
          <cell r="K357">
            <v>27.221311475409838</v>
          </cell>
          <cell r="L357">
            <v>59</v>
          </cell>
        </row>
        <row r="358">
          <cell r="C358" t="str">
            <v>VNHM010000</v>
          </cell>
          <cell r="D358" t="str">
            <v>HOL22 BR STRENGTH RICH</v>
          </cell>
          <cell r="E358" t="str">
            <v>Holiday</v>
          </cell>
          <cell r="G358"/>
          <cell r="I358" t="str">
            <v>SET</v>
          </cell>
          <cell r="J358">
            <v>54</v>
          </cell>
          <cell r="K358">
            <v>27.221311475409838</v>
          </cell>
          <cell r="L358">
            <v>59</v>
          </cell>
        </row>
        <row r="359">
          <cell r="C359" t="str">
            <v>VNHW010000</v>
          </cell>
          <cell r="D359" t="str">
            <v>HOL22 CHERRY ALM BODY TR</v>
          </cell>
          <cell r="E359" t="str">
            <v>Holiday</v>
          </cell>
          <cell r="G359"/>
          <cell r="I359" t="str">
            <v>SET</v>
          </cell>
          <cell r="J359">
            <v>30</v>
          </cell>
          <cell r="K359">
            <v>15.122950819672131</v>
          </cell>
          <cell r="L359">
            <v>41</v>
          </cell>
        </row>
        <row r="360">
          <cell r="C360" t="str">
            <v>VNL4010001</v>
          </cell>
          <cell r="D360" t="str">
            <v>HOL22 COSMETIC POUCH</v>
          </cell>
          <cell r="E360" t="str">
            <v>Holiday</v>
          </cell>
          <cell r="G360"/>
          <cell r="I360" t="str">
            <v>SET</v>
          </cell>
          <cell r="J360">
            <v>15</v>
          </cell>
          <cell r="K360">
            <v>7.5614754098360653</v>
          </cell>
          <cell r="L360">
            <v>15</v>
          </cell>
        </row>
        <row r="361">
          <cell r="C361" t="str">
            <v>VNHR010000</v>
          </cell>
          <cell r="D361" t="str">
            <v>HOL22 HAND&amp;FOOT RELIEF</v>
          </cell>
          <cell r="E361" t="str">
            <v>Holiday</v>
          </cell>
          <cell r="G361"/>
          <cell r="I361" t="str">
            <v>SET</v>
          </cell>
          <cell r="J361">
            <v>57</v>
          </cell>
          <cell r="K361">
            <v>28.733606557377048</v>
          </cell>
          <cell r="L361">
            <v>61.5</v>
          </cell>
        </row>
        <row r="362">
          <cell r="C362" t="str">
            <v>VNJ0010000</v>
          </cell>
          <cell r="D362" t="str">
            <v>HOL22 HR ICONIC TRIO</v>
          </cell>
          <cell r="E362" t="str">
            <v>Holiday</v>
          </cell>
          <cell r="G362"/>
          <cell r="I362" t="str">
            <v>SET</v>
          </cell>
          <cell r="J362">
            <v>20</v>
          </cell>
          <cell r="K362">
            <v>10.081967213114753</v>
          </cell>
          <cell r="L362">
            <v>24</v>
          </cell>
        </row>
        <row r="363">
          <cell r="C363" t="str">
            <v>VNJ6010001</v>
          </cell>
          <cell r="D363" t="str">
            <v>HOL22 LTD ED MINI PADDLE</v>
          </cell>
          <cell r="E363" t="str">
            <v>Holiday</v>
          </cell>
          <cell r="G363"/>
          <cell r="I363" t="str">
            <v>SET</v>
          </cell>
          <cell r="J363">
            <v>23</v>
          </cell>
          <cell r="K363">
            <v>11.594262295081966</v>
          </cell>
          <cell r="L363">
            <v>23</v>
          </cell>
        </row>
        <row r="364">
          <cell r="C364" t="str">
            <v>VNHK010000</v>
          </cell>
          <cell r="D364" t="str">
            <v>HOL22 NUTRIPLENISH DEEP</v>
          </cell>
          <cell r="E364" t="str">
            <v>Holiday</v>
          </cell>
          <cell r="G364"/>
          <cell r="I364" t="str">
            <v>SET</v>
          </cell>
          <cell r="J364">
            <v>53</v>
          </cell>
          <cell r="K364">
            <v>26.717213114754099</v>
          </cell>
          <cell r="L364">
            <v>59</v>
          </cell>
        </row>
        <row r="365">
          <cell r="C365" t="str">
            <v>VNHJ010000</v>
          </cell>
          <cell r="D365" t="str">
            <v>HOL22 NUTRIPLENISH LIGHT</v>
          </cell>
          <cell r="E365" t="str">
            <v>Holiday</v>
          </cell>
          <cell r="G365"/>
          <cell r="I365" t="str">
            <v>SET</v>
          </cell>
          <cell r="J365">
            <v>54</v>
          </cell>
          <cell r="K365">
            <v>27.221311475409838</v>
          </cell>
          <cell r="L365">
            <v>59</v>
          </cell>
        </row>
        <row r="366">
          <cell r="C366" t="str">
            <v>VNHN010000</v>
          </cell>
          <cell r="D366" t="str">
            <v>HOL22 PERFECT BLOWOUT</v>
          </cell>
          <cell r="E366" t="str">
            <v>Holiday</v>
          </cell>
          <cell r="G366"/>
          <cell r="I366" t="str">
            <v>SET</v>
          </cell>
          <cell r="J366">
            <v>44</v>
          </cell>
          <cell r="K366">
            <v>22.180327868852459</v>
          </cell>
          <cell r="L366">
            <v>50</v>
          </cell>
        </row>
        <row r="367">
          <cell r="C367" t="str">
            <v>VNHT010000</v>
          </cell>
          <cell r="D367" t="str">
            <v>HOL22 SHAMPURE BODY TRIO</v>
          </cell>
          <cell r="E367" t="str">
            <v>Holiday</v>
          </cell>
          <cell r="G367"/>
          <cell r="I367" t="str">
            <v>SET</v>
          </cell>
          <cell r="J367">
            <v>30</v>
          </cell>
          <cell r="K367">
            <v>15.122950819672131</v>
          </cell>
          <cell r="L367">
            <v>32</v>
          </cell>
        </row>
        <row r="368">
          <cell r="C368" t="str">
            <v>A2HN010000</v>
          </cell>
          <cell r="D368" t="str">
            <v>L/PWDR-TRANSLUCENT 01 20GM/.7OZ</v>
          </cell>
          <cell r="E368" t="str">
            <v>Inner Light</v>
          </cell>
          <cell r="G368"/>
          <cell r="J368">
            <v>30.5</v>
          </cell>
          <cell r="K368">
            <v>15.375</v>
          </cell>
          <cell r="L368">
            <v>35.5</v>
          </cell>
        </row>
        <row r="369">
          <cell r="C369" t="str">
            <v>APPE010000</v>
          </cell>
          <cell r="D369" t="str">
            <v>TINTED MOISTURE-ASPEN 50ML/1.7FLOZ</v>
          </cell>
          <cell r="E369" t="str">
            <v>Inner Light</v>
          </cell>
          <cell r="G369"/>
          <cell r="J369">
            <v>35</v>
          </cell>
          <cell r="K369">
            <v>17.643442622950822</v>
          </cell>
          <cell r="L369">
            <v>41</v>
          </cell>
        </row>
        <row r="370">
          <cell r="C370" t="str">
            <v>APPE060000</v>
          </cell>
          <cell r="D370" t="str">
            <v>TINTED MOISTURE-BARK 50ML/1.7FLOZ</v>
          </cell>
          <cell r="E370" t="str">
            <v>Inner Light</v>
          </cell>
          <cell r="G370"/>
          <cell r="J370">
            <v>35</v>
          </cell>
          <cell r="K370">
            <v>17.643442622950822</v>
          </cell>
          <cell r="L370">
            <v>41</v>
          </cell>
        </row>
        <row r="371">
          <cell r="C371" t="str">
            <v>APPE020000</v>
          </cell>
          <cell r="D371" t="str">
            <v>TINTED MOISTURE-BEECHWOO 50ML/1.7FLOZ</v>
          </cell>
          <cell r="E371" t="str">
            <v>Inner Light</v>
          </cell>
          <cell r="G371"/>
          <cell r="J371">
            <v>35</v>
          </cell>
          <cell r="K371">
            <v>17.643442622950822</v>
          </cell>
          <cell r="L371">
            <v>41</v>
          </cell>
        </row>
        <row r="372">
          <cell r="C372" t="str">
            <v>APPE050000</v>
          </cell>
          <cell r="D372" t="str">
            <v>TINTED MOISTURE-POPLAR 50ML/1.7FLOZ</v>
          </cell>
          <cell r="E372" t="str">
            <v>Inner Light</v>
          </cell>
          <cell r="G372"/>
          <cell r="J372">
            <v>35</v>
          </cell>
          <cell r="K372">
            <v>17.643442622950822</v>
          </cell>
          <cell r="L372">
            <v>41</v>
          </cell>
        </row>
        <row r="373">
          <cell r="C373" t="str">
            <v>APPE040000</v>
          </cell>
          <cell r="D373" t="str">
            <v>TINTED MOISTURE-SANDSTON 50ML/1.7FLOZ</v>
          </cell>
          <cell r="E373" t="str">
            <v>Inner Light</v>
          </cell>
          <cell r="G373"/>
          <cell r="J373">
            <v>35</v>
          </cell>
          <cell r="K373">
            <v>17.643442622950822</v>
          </cell>
          <cell r="L373">
            <v>41</v>
          </cell>
        </row>
        <row r="374">
          <cell r="C374" t="str">
            <v>APPE030000</v>
          </cell>
          <cell r="D374" t="str">
            <v>TINTED MOISTURE-SWEET TE 50ML/1.7FLOZ</v>
          </cell>
          <cell r="E374" t="str">
            <v>Inner Light</v>
          </cell>
          <cell r="G374"/>
          <cell r="J374">
            <v>35</v>
          </cell>
          <cell r="K374">
            <v>17.643442622950822</v>
          </cell>
          <cell r="L374">
            <v>41</v>
          </cell>
        </row>
        <row r="375">
          <cell r="C375" t="str">
            <v>VMWH010000</v>
          </cell>
          <cell r="D375" t="str">
            <v>FY22 DSCV INVATI RICH</v>
          </cell>
          <cell r="E375" t="str">
            <v>Invati Advanced</v>
          </cell>
          <cell r="G375"/>
          <cell r="H375" t="str">
            <v>SET</v>
          </cell>
          <cell r="J375">
            <v>32</v>
          </cell>
          <cell r="K375">
            <v>16.131147540983608</v>
          </cell>
          <cell r="L375">
            <v>33.5</v>
          </cell>
        </row>
        <row r="376">
          <cell r="C376" t="str">
            <v>AMFW010000</v>
          </cell>
          <cell r="D376" t="str">
            <v>INVATI ADV SCALP REVITAL 150ML/5FLOZ</v>
          </cell>
          <cell r="E376" t="str">
            <v>Invati Advanced</v>
          </cell>
          <cell r="G376"/>
          <cell r="H376" t="str">
            <v>PROMO</v>
          </cell>
          <cell r="J376">
            <v>71</v>
          </cell>
          <cell r="K376">
            <v>35.790983606557383</v>
          </cell>
          <cell r="L376">
            <v>74.5</v>
          </cell>
        </row>
        <row r="377">
          <cell r="C377" t="str">
            <v>AMG7010000</v>
          </cell>
          <cell r="D377" t="str">
            <v>INVATI ADV SCALP REVITAL 30ML/1FLOZ</v>
          </cell>
          <cell r="E377" t="str">
            <v>Invati Advanced</v>
          </cell>
          <cell r="F377" t="str">
            <v>TRAVEL SIZE</v>
          </cell>
          <cell r="G377"/>
          <cell r="J377">
            <v>22</v>
          </cell>
          <cell r="K377">
            <v>11.090163934426229</v>
          </cell>
          <cell r="L377">
            <v>22</v>
          </cell>
        </row>
        <row r="378">
          <cell r="C378" t="str">
            <v>AMFX010000</v>
          </cell>
          <cell r="D378" t="str">
            <v>INVATI ADV SCALP RVT RFL 150ML/5FLOZ</v>
          </cell>
          <cell r="E378" t="str">
            <v>Invati Advanced</v>
          </cell>
          <cell r="G378"/>
          <cell r="J378">
            <v>105</v>
          </cell>
          <cell r="K378">
            <v>52.930327868852466</v>
          </cell>
          <cell r="L378">
            <v>105</v>
          </cell>
        </row>
        <row r="379">
          <cell r="C379" t="str">
            <v>AMFW500000</v>
          </cell>
          <cell r="D379" t="str">
            <v>INVATI ADV SCALP RVTL BB 150ML/5FLOZ</v>
          </cell>
          <cell r="E379" t="str">
            <v>Invati Advanced</v>
          </cell>
          <cell r="F379" t="str">
            <v>BB</v>
          </cell>
          <cell r="G379"/>
          <cell r="H379" t="str">
            <v>PROMO</v>
          </cell>
          <cell r="J379">
            <v>71</v>
          </cell>
          <cell r="K379">
            <v>35.790983606557383</v>
          </cell>
          <cell r="L379">
            <v>74.5</v>
          </cell>
        </row>
        <row r="380">
          <cell r="C380" t="str">
            <v>AMFT010000</v>
          </cell>
          <cell r="D380" t="str">
            <v>INVATI ADV THICK COND 1000ML/33.8FLOZ</v>
          </cell>
          <cell r="E380" t="str">
            <v>Invati Advanced</v>
          </cell>
          <cell r="G380"/>
          <cell r="J380">
            <v>144</v>
          </cell>
          <cell r="K380">
            <v>72.590163934426229</v>
          </cell>
          <cell r="L380">
            <v>158</v>
          </cell>
        </row>
        <row r="381">
          <cell r="C381" t="str">
            <v>AMFR010000</v>
          </cell>
          <cell r="D381" t="str">
            <v>INVATI ADV THICK COND 200ML/6.7FLOZ</v>
          </cell>
          <cell r="E381" t="str">
            <v>Invati Advanced</v>
          </cell>
          <cell r="G381"/>
          <cell r="H381" t="str">
            <v>PROMO</v>
          </cell>
          <cell r="J381">
            <v>38.5</v>
          </cell>
          <cell r="K381">
            <v>19.407786885245901</v>
          </cell>
          <cell r="L381">
            <v>42</v>
          </cell>
        </row>
        <row r="382">
          <cell r="C382" t="str">
            <v>AMFP010000</v>
          </cell>
          <cell r="D382" t="str">
            <v>INVATI ADV THICK COND 40ML/1.4FLOZ</v>
          </cell>
          <cell r="E382" t="str">
            <v>Invati Advanced</v>
          </cell>
          <cell r="F382" t="str">
            <v>TRAVEL SIZE</v>
          </cell>
          <cell r="G382"/>
          <cell r="J382">
            <v>9</v>
          </cell>
          <cell r="K382">
            <v>4.5368852459016393</v>
          </cell>
          <cell r="L382">
            <v>10</v>
          </cell>
        </row>
        <row r="383">
          <cell r="C383" t="str">
            <v>AMFT500000</v>
          </cell>
          <cell r="D383" t="str">
            <v>INVATI ADV THICK COND BB 1000ML/33.8FLOZ</v>
          </cell>
          <cell r="E383" t="str">
            <v>Invati Advanced</v>
          </cell>
          <cell r="F383" t="str">
            <v>BB</v>
          </cell>
          <cell r="G383"/>
          <cell r="H383" t="str">
            <v>PROMO</v>
          </cell>
          <cell r="J383">
            <v>144</v>
          </cell>
          <cell r="K383">
            <v>72.590163934426229</v>
          </cell>
          <cell r="L383">
            <v>158</v>
          </cell>
        </row>
        <row r="384">
          <cell r="C384" t="str">
            <v>VP1P010000</v>
          </cell>
          <cell r="D384" t="str">
            <v>INVATI ANNIVERSARY SET</v>
          </cell>
          <cell r="E384" t="str">
            <v>Invati Advanced</v>
          </cell>
          <cell r="G384"/>
          <cell r="H384" t="str">
            <v>SET</v>
          </cell>
          <cell r="I384" t="str">
            <v>SET</v>
          </cell>
          <cell r="J384">
            <v>79</v>
          </cell>
          <cell r="K384">
            <v>39.82377049180328</v>
          </cell>
          <cell r="L384">
            <v>84</v>
          </cell>
        </row>
        <row r="385">
          <cell r="C385" t="str">
            <v>AYN8010000</v>
          </cell>
          <cell r="D385" t="str">
            <v>INVATI BROW THICKENING S 5ML/.17FLOZ</v>
          </cell>
          <cell r="E385" t="str">
            <v>Invati Advanced</v>
          </cell>
          <cell r="G385"/>
          <cell r="H385" t="str">
            <v>NEW</v>
          </cell>
          <cell r="J385">
            <v>65</v>
          </cell>
          <cell r="K385">
            <v>32.766393442622949</v>
          </cell>
          <cell r="L385">
            <v>70</v>
          </cell>
        </row>
        <row r="386">
          <cell r="C386" t="str">
            <v>AWK8010000</v>
          </cell>
          <cell r="D386" t="str">
            <v>INVATI EXF LIGHT SHAMP 1000ML/33.8FLOZ</v>
          </cell>
          <cell r="E386" t="str">
            <v>Invati Advanced</v>
          </cell>
          <cell r="G386"/>
          <cell r="J386">
            <v>120</v>
          </cell>
          <cell r="K386">
            <v>60.491803278688522</v>
          </cell>
          <cell r="L386">
            <v>136</v>
          </cell>
        </row>
        <row r="387">
          <cell r="C387" t="str">
            <v>AWK7010000</v>
          </cell>
          <cell r="D387" t="str">
            <v>INVATI EXF LIGHT SHAMP 200ML/6.7FLOZ</v>
          </cell>
          <cell r="E387" t="str">
            <v>Invati Advanced</v>
          </cell>
          <cell r="G387"/>
          <cell r="H387" t="str">
            <v>PROMO</v>
          </cell>
          <cell r="J387">
            <v>34</v>
          </cell>
          <cell r="K387">
            <v>17.139344262295083</v>
          </cell>
          <cell r="L387">
            <v>36</v>
          </cell>
        </row>
        <row r="388">
          <cell r="C388" t="str">
            <v>AXF1010000</v>
          </cell>
          <cell r="D388" t="str">
            <v>INVATI EXF LIGHT SHAMP 50ML/1.7FLOZ</v>
          </cell>
          <cell r="E388" t="str">
            <v>Invati Advanced</v>
          </cell>
          <cell r="F388" t="str">
            <v>TRAVEL SIZE</v>
          </cell>
          <cell r="G388"/>
          <cell r="J388">
            <v>9</v>
          </cell>
          <cell r="K388">
            <v>4.5368852459016393</v>
          </cell>
          <cell r="L388">
            <v>10</v>
          </cell>
        </row>
        <row r="389">
          <cell r="C389" t="str">
            <v>AWK8500000</v>
          </cell>
          <cell r="D389" t="str">
            <v>INVATI EXF LIGHT SHAMPBB 1000ML/33.8FLOZ</v>
          </cell>
          <cell r="E389" t="str">
            <v>Invati Advanced</v>
          </cell>
          <cell r="F389" t="str">
            <v>BB</v>
          </cell>
          <cell r="G389"/>
          <cell r="H389" t="str">
            <v>PROMO</v>
          </cell>
          <cell r="J389">
            <v>120</v>
          </cell>
          <cell r="K389">
            <v>60.491803278688522</v>
          </cell>
          <cell r="L389">
            <v>135</v>
          </cell>
        </row>
        <row r="390">
          <cell r="C390" t="str">
            <v>AWLE010000</v>
          </cell>
          <cell r="D390" t="str">
            <v>INVATI EXF RICH SHAMP 1000ML/33.8FLOZ</v>
          </cell>
          <cell r="E390" t="str">
            <v>Invati Advanced</v>
          </cell>
          <cell r="G390"/>
          <cell r="J390">
            <v>120</v>
          </cell>
          <cell r="K390">
            <v>60.491803278688522</v>
          </cell>
          <cell r="L390">
            <v>136</v>
          </cell>
        </row>
        <row r="391">
          <cell r="C391" t="str">
            <v>AWLC010000</v>
          </cell>
          <cell r="D391" t="str">
            <v>INVATI EXF RICH SHAMP 200ML/6.7FLOZ</v>
          </cell>
          <cell r="E391" t="str">
            <v>Invati Advanced</v>
          </cell>
          <cell r="G391"/>
          <cell r="H391" t="str">
            <v>PROMO</v>
          </cell>
          <cell r="J391">
            <v>34</v>
          </cell>
          <cell r="K391">
            <v>17.139344262295083</v>
          </cell>
          <cell r="L391">
            <v>36</v>
          </cell>
        </row>
        <row r="392">
          <cell r="C392" t="str">
            <v>AWLA010000</v>
          </cell>
          <cell r="D392" t="str">
            <v>INVATI EXF RICH SHAMP 50ML/1.7FLOZ</v>
          </cell>
          <cell r="E392" t="str">
            <v>Invati Advanced</v>
          </cell>
          <cell r="F392" t="str">
            <v>TRAVEL SIZE</v>
          </cell>
          <cell r="G392"/>
          <cell r="J392">
            <v>9</v>
          </cell>
          <cell r="K392">
            <v>4.5368852459016393</v>
          </cell>
          <cell r="L392">
            <v>10</v>
          </cell>
        </row>
        <row r="393">
          <cell r="C393" t="str">
            <v>AWLE500000</v>
          </cell>
          <cell r="D393" t="str">
            <v>INVATI EXF RICH SHAMP BB 1000ML/33.8FLOZ</v>
          </cell>
          <cell r="E393" t="str">
            <v>Invati Advanced</v>
          </cell>
          <cell r="F393" t="str">
            <v>BB</v>
          </cell>
          <cell r="G393"/>
          <cell r="H393" t="str">
            <v>PROMO</v>
          </cell>
          <cell r="J393">
            <v>120</v>
          </cell>
          <cell r="K393">
            <v>60.491803278688522</v>
          </cell>
          <cell r="L393">
            <v>135</v>
          </cell>
        </row>
        <row r="394">
          <cell r="C394" t="str">
            <v>AXFA010000</v>
          </cell>
          <cell r="D394" t="str">
            <v>INVATI HAIR &amp; SCALP MASQ 150ML/5FLOZ</v>
          </cell>
          <cell r="E394" t="str">
            <v>Invati Advanced</v>
          </cell>
          <cell r="G394"/>
          <cell r="H394" t="str">
            <v>PROMO</v>
          </cell>
          <cell r="J394">
            <v>45</v>
          </cell>
          <cell r="K394">
            <v>22.684426229508198</v>
          </cell>
          <cell r="L394">
            <v>48</v>
          </cell>
        </row>
        <row r="395">
          <cell r="C395" t="str">
            <v>AXF9010000</v>
          </cell>
          <cell r="D395" t="str">
            <v>INVATI HAIR &amp; SCALP MASQ 40ML/1.4FLOZ</v>
          </cell>
          <cell r="E395" t="str">
            <v>Invati Advanced</v>
          </cell>
          <cell r="F395" t="str">
            <v>TRAVEL SIZE</v>
          </cell>
          <cell r="G395"/>
          <cell r="J395">
            <v>9</v>
          </cell>
          <cell r="K395">
            <v>4.5368852459016393</v>
          </cell>
          <cell r="L395">
            <v>10</v>
          </cell>
        </row>
        <row r="396">
          <cell r="C396" t="str">
            <v>AXFA500000</v>
          </cell>
          <cell r="D396" t="str">
            <v>INVATI HAIR &amp; SCLP MSQBB 150ML/5FLOZ</v>
          </cell>
          <cell r="E396" t="str">
            <v>Invati Advanced</v>
          </cell>
          <cell r="F396" t="str">
            <v>BB</v>
          </cell>
          <cell r="G396">
            <v>44795</v>
          </cell>
          <cell r="H396" t="str">
            <v>PROMO</v>
          </cell>
          <cell r="J396">
            <v>45</v>
          </cell>
          <cell r="K396">
            <v>22.684426229508198</v>
          </cell>
          <cell r="L396">
            <v>46</v>
          </cell>
        </row>
        <row r="397">
          <cell r="C397" t="str">
            <v>AYFM010000</v>
          </cell>
          <cell r="D397" t="str">
            <v>INVATI THICKEN FOAM 150ML/5FLOZ</v>
          </cell>
          <cell r="E397" t="str">
            <v>Invati Advanced</v>
          </cell>
          <cell r="G397"/>
          <cell r="H397" t="str">
            <v>NEW</v>
          </cell>
          <cell r="J397">
            <v>29</v>
          </cell>
          <cell r="K397">
            <v>14.618852459016393</v>
          </cell>
          <cell r="L397">
            <v>30.5</v>
          </cell>
        </row>
        <row r="398">
          <cell r="C398" t="str">
            <v>AYFL010000</v>
          </cell>
          <cell r="D398" t="str">
            <v>INVATI THICKEN FOAM 50ML/1.7FLOZ</v>
          </cell>
          <cell r="E398" t="str">
            <v>Invati Advanced</v>
          </cell>
          <cell r="G398"/>
          <cell r="J398">
            <v>9</v>
          </cell>
          <cell r="K398">
            <v>4.5368852459016393</v>
          </cell>
          <cell r="L398">
            <v>10</v>
          </cell>
        </row>
        <row r="399">
          <cell r="C399" t="str">
            <v>AYFM500000</v>
          </cell>
          <cell r="D399" t="str">
            <v>INVATI THICKEN FOAM BB 150ML/5FLOZ</v>
          </cell>
          <cell r="E399" t="str">
            <v>Invati Advanced</v>
          </cell>
          <cell r="F399" t="str">
            <v>BB</v>
          </cell>
          <cell r="G399"/>
          <cell r="H399" t="str">
            <v>NEW</v>
          </cell>
          <cell r="J399">
            <v>29</v>
          </cell>
          <cell r="K399">
            <v>14.618852459016393</v>
          </cell>
          <cell r="L399">
            <v>29</v>
          </cell>
        </row>
        <row r="400">
          <cell r="C400" t="str">
            <v>VMWG010000</v>
          </cell>
          <cell r="D400" t="str">
            <v>FY23 DSCV INVATI LIGHT</v>
          </cell>
          <cell r="E400" t="str">
            <v>Invati Advanced</v>
          </cell>
          <cell r="G400"/>
          <cell r="I400" t="str">
            <v>NEW</v>
          </cell>
          <cell r="K400">
            <v>0</v>
          </cell>
          <cell r="L400">
            <v>33.5</v>
          </cell>
        </row>
        <row r="401">
          <cell r="C401" t="str">
            <v>AKCJ010000</v>
          </cell>
          <cell r="D401" t="str">
            <v>INVATI MEN EXFOL SHAMP 250ML/8.5FLOZ</v>
          </cell>
          <cell r="E401" t="str">
            <v>Invati Men</v>
          </cell>
          <cell r="G401"/>
          <cell r="J401">
            <v>35</v>
          </cell>
          <cell r="K401">
            <v>17.643442622950822</v>
          </cell>
          <cell r="L401">
            <v>36.5</v>
          </cell>
        </row>
        <row r="402">
          <cell r="C402" t="str">
            <v>AKCH010000</v>
          </cell>
          <cell r="D402" t="str">
            <v>INVATI MEN SCALP REVITAL 125ML/4.2FLOZ</v>
          </cell>
          <cell r="E402" t="str">
            <v>Invati Men</v>
          </cell>
          <cell r="G402"/>
          <cell r="J402">
            <v>71</v>
          </cell>
          <cell r="K402">
            <v>35.790983606557383</v>
          </cell>
          <cell r="L402">
            <v>74</v>
          </cell>
        </row>
        <row r="403">
          <cell r="C403" t="str">
            <v>AWCT010000</v>
          </cell>
          <cell r="D403" t="str">
            <v>FOAM RESET HAIR CLNSR 150ML/5FLOZ</v>
          </cell>
          <cell r="E403" t="str">
            <v>No Wash</v>
          </cell>
          <cell r="G403"/>
          <cell r="J403">
            <v>30.5</v>
          </cell>
          <cell r="K403">
            <v>15.375</v>
          </cell>
          <cell r="L403">
            <v>35</v>
          </cell>
        </row>
        <row r="404">
          <cell r="C404" t="str">
            <v>AT0T010000</v>
          </cell>
          <cell r="D404" t="str">
            <v>HEAT RELIEF 100ML/3.4FLOZ</v>
          </cell>
          <cell r="E404" t="str">
            <v>No Wash</v>
          </cell>
          <cell r="G404"/>
          <cell r="J404">
            <v>31.5</v>
          </cell>
          <cell r="K404">
            <v>15.879098360655737</v>
          </cell>
          <cell r="L404">
            <v>33.5</v>
          </cell>
        </row>
        <row r="405">
          <cell r="C405" t="str">
            <v>AT0P010000</v>
          </cell>
          <cell r="D405" t="str">
            <v>RINSELESS REFRESH 200ML/6.7FLOZ</v>
          </cell>
          <cell r="E405" t="str">
            <v>No Wash</v>
          </cell>
          <cell r="G405"/>
          <cell r="J405">
            <v>31.5</v>
          </cell>
          <cell r="K405">
            <v>15.879098360655737</v>
          </cell>
          <cell r="L405">
            <v>33.5</v>
          </cell>
        </row>
        <row r="406">
          <cell r="C406" t="str">
            <v>AWHP010000</v>
          </cell>
          <cell r="D406" t="str">
            <v>SHAMPOWDER DRY SHAMP 56GM/2OZ</v>
          </cell>
          <cell r="E406" t="str">
            <v>No Wash</v>
          </cell>
          <cell r="G406"/>
          <cell r="J406">
            <v>30.5</v>
          </cell>
          <cell r="K406">
            <v>15.375</v>
          </cell>
          <cell r="L406">
            <v>36</v>
          </cell>
        </row>
        <row r="407">
          <cell r="C407" t="str">
            <v>VP68010000</v>
          </cell>
          <cell r="D407" t="str">
            <v>BF NUTRIPLENISH SET</v>
          </cell>
          <cell r="E407" t="str">
            <v>Nutriplenish</v>
          </cell>
          <cell r="G407"/>
          <cell r="I407" t="str">
            <v>SET</v>
          </cell>
          <cell r="J407"/>
          <cell r="K407">
            <v>0</v>
          </cell>
          <cell r="L407">
            <v>64</v>
          </cell>
        </row>
        <row r="408">
          <cell r="C408" t="str">
            <v>VMWF010000</v>
          </cell>
          <cell r="D408" t="str">
            <v>FY22 DSCV NTPL DEEP</v>
          </cell>
          <cell r="E408" t="str">
            <v>Nutriplenish</v>
          </cell>
          <cell r="G408"/>
          <cell r="H408" t="str">
            <v>SET</v>
          </cell>
          <cell r="J408">
            <v>21.5</v>
          </cell>
          <cell r="K408">
            <v>10.83811475409836</v>
          </cell>
        </row>
        <row r="409">
          <cell r="C409" t="str">
            <v>VMWE010000</v>
          </cell>
          <cell r="D409" t="str">
            <v>FY22 DSCV NTPL LIGHT</v>
          </cell>
          <cell r="E409" t="str">
            <v>Nutriplenish</v>
          </cell>
          <cell r="G409"/>
          <cell r="H409" t="str">
            <v>SET</v>
          </cell>
          <cell r="J409">
            <v>21.5</v>
          </cell>
          <cell r="K409">
            <v>10.83811475409836</v>
          </cell>
        </row>
        <row r="410">
          <cell r="C410" t="str">
            <v>VNGP010000</v>
          </cell>
          <cell r="D410" t="str">
            <v>NTPL FOAM 200ML/6.7FLOZ</v>
          </cell>
          <cell r="E410" t="str">
            <v>Nutriplenish</v>
          </cell>
          <cell r="G410"/>
          <cell r="I410" t="str">
            <v>NEW</v>
          </cell>
          <cell r="J410">
            <v>30.5</v>
          </cell>
          <cell r="K410">
            <v>15.375</v>
          </cell>
          <cell r="L410">
            <v>30.5</v>
          </cell>
        </row>
        <row r="411">
          <cell r="C411" t="str">
            <v>VNGP500000</v>
          </cell>
          <cell r="D411" t="str">
            <v>NTPL FOAM BB 200ML/6.7FLOZ</v>
          </cell>
          <cell r="E411" t="str">
            <v>Nutriplenish</v>
          </cell>
          <cell r="F411" t="str">
            <v>BB</v>
          </cell>
          <cell r="G411"/>
          <cell r="I411" t="str">
            <v>NEW</v>
          </cell>
          <cell r="J411">
            <v>30.5</v>
          </cell>
          <cell r="K411">
            <v>15.375</v>
          </cell>
          <cell r="L411">
            <v>30.5</v>
          </cell>
        </row>
        <row r="412">
          <cell r="C412" t="str">
            <v>AW9T010000</v>
          </cell>
          <cell r="D412" t="str">
            <v>NUTRIPLENISH COND DP 1000ML/33.8FLOZ</v>
          </cell>
          <cell r="E412" t="str">
            <v>Nutriplenish</v>
          </cell>
          <cell r="G412"/>
          <cell r="J412">
            <v>115.5</v>
          </cell>
          <cell r="K412">
            <v>58.2233606557377</v>
          </cell>
          <cell r="L412">
            <v>126</v>
          </cell>
        </row>
        <row r="413">
          <cell r="C413" t="str">
            <v>AW9R010000</v>
          </cell>
          <cell r="D413" t="str">
            <v>NUTRIPLENISH COND DP 250ML/8.5FLOZ</v>
          </cell>
          <cell r="E413" t="str">
            <v>Nutriplenish</v>
          </cell>
          <cell r="G413"/>
          <cell r="H413" t="str">
            <v>PROMO</v>
          </cell>
          <cell r="J413">
            <v>38.5</v>
          </cell>
          <cell r="K413">
            <v>19.407786885245901</v>
          </cell>
          <cell r="L413">
            <v>42</v>
          </cell>
        </row>
        <row r="414">
          <cell r="C414" t="str">
            <v>AW9P010000</v>
          </cell>
          <cell r="D414" t="str">
            <v>NUTRIPLENISH COND DP 50ML/1.7FLOZ</v>
          </cell>
          <cell r="E414" t="str">
            <v>Nutriplenish</v>
          </cell>
          <cell r="F414" t="str">
            <v>TRAVEL SIZE</v>
          </cell>
          <cell r="G414"/>
          <cell r="J414">
            <v>9</v>
          </cell>
          <cell r="K414">
            <v>4.5368852459016393</v>
          </cell>
          <cell r="L414">
            <v>10</v>
          </cell>
        </row>
        <row r="415">
          <cell r="C415" t="str">
            <v>AW9T500000</v>
          </cell>
          <cell r="D415" t="str">
            <v>NUTRIPLENISH COND DP BB 1000ML/33.8FLOZ</v>
          </cell>
          <cell r="E415" t="str">
            <v>Nutriplenish</v>
          </cell>
          <cell r="F415" t="str">
            <v>BB</v>
          </cell>
          <cell r="G415"/>
          <cell r="H415" t="str">
            <v>PROMO</v>
          </cell>
          <cell r="J415">
            <v>115.5</v>
          </cell>
          <cell r="K415">
            <v>58.2233606557377</v>
          </cell>
          <cell r="L415">
            <v>126</v>
          </cell>
        </row>
        <row r="416">
          <cell r="C416" t="str">
            <v>AW9H010000</v>
          </cell>
          <cell r="D416" t="str">
            <v>NUTRIPLENISH COND LT 1000ML/33.8FLOZ</v>
          </cell>
          <cell r="E416" t="str">
            <v>Nutriplenish</v>
          </cell>
          <cell r="G416"/>
          <cell r="J416">
            <v>115.5</v>
          </cell>
          <cell r="K416">
            <v>58.2233606557377</v>
          </cell>
          <cell r="L416">
            <v>126</v>
          </cell>
        </row>
        <row r="417">
          <cell r="C417" t="str">
            <v>AW9G010000</v>
          </cell>
          <cell r="D417" t="str">
            <v>NUTRIPLENISH COND LT 250ML/8.5FLOZ</v>
          </cell>
          <cell r="E417" t="str">
            <v>Nutriplenish</v>
          </cell>
          <cell r="G417"/>
          <cell r="H417" t="str">
            <v>PROMO</v>
          </cell>
          <cell r="J417">
            <v>38.5</v>
          </cell>
          <cell r="K417">
            <v>19.407786885245901</v>
          </cell>
          <cell r="L417">
            <v>42</v>
          </cell>
        </row>
        <row r="418">
          <cell r="C418" t="str">
            <v>AW9F010000</v>
          </cell>
          <cell r="D418" t="str">
            <v>NUTRIPLENISH COND LT 50ML/1.7FLOZ</v>
          </cell>
          <cell r="E418" t="str">
            <v>Nutriplenish</v>
          </cell>
          <cell r="F418" t="str">
            <v>TRAVEL SIZE</v>
          </cell>
          <cell r="G418"/>
          <cell r="J418">
            <v>9</v>
          </cell>
          <cell r="K418">
            <v>4.5368852459016393</v>
          </cell>
          <cell r="L418">
            <v>10</v>
          </cell>
        </row>
        <row r="419">
          <cell r="C419" t="str">
            <v>AW9H500000</v>
          </cell>
          <cell r="D419" t="str">
            <v>NUTRIPLENISH COND LT BB 1000ML/33.8FLOZ</v>
          </cell>
          <cell r="E419" t="str">
            <v>Nutriplenish</v>
          </cell>
          <cell r="F419" t="str">
            <v>BB</v>
          </cell>
          <cell r="G419"/>
          <cell r="H419" t="str">
            <v>PROMO</v>
          </cell>
          <cell r="J419">
            <v>115.5</v>
          </cell>
          <cell r="K419">
            <v>58.2233606557377</v>
          </cell>
          <cell r="L419">
            <v>126</v>
          </cell>
        </row>
        <row r="420">
          <cell r="C420" t="str">
            <v>AYG4010000</v>
          </cell>
          <cell r="D420" t="str">
            <v>NUTRIPLENISH CURL GEL 200ML/6.7FLOZ</v>
          </cell>
          <cell r="E420" t="str">
            <v>Nutriplenish</v>
          </cell>
          <cell r="G420"/>
          <cell r="H420" t="str">
            <v>NEW</v>
          </cell>
          <cell r="J420">
            <v>34</v>
          </cell>
          <cell r="K420">
            <v>17.139344262295083</v>
          </cell>
          <cell r="L420">
            <v>37</v>
          </cell>
        </row>
        <row r="421">
          <cell r="C421" t="str">
            <v>AYG5010000</v>
          </cell>
          <cell r="D421" t="str">
            <v>NUTRIPLENISH CURL GEL 40ML/1.4FLOZ</v>
          </cell>
          <cell r="E421" t="str">
            <v>NutriPlenish</v>
          </cell>
          <cell r="G421"/>
          <cell r="H421" t="str">
            <v>NEW</v>
          </cell>
          <cell r="J421">
            <v>9</v>
          </cell>
          <cell r="K421">
            <v>4.5368852459016393</v>
          </cell>
          <cell r="L421">
            <v>10</v>
          </cell>
        </row>
        <row r="422">
          <cell r="C422" t="str">
            <v>AYG4500000</v>
          </cell>
          <cell r="D422" t="str">
            <v>NUTRIPLENISH CURL GEL BB 200ML/6.7FLOZ</v>
          </cell>
          <cell r="E422" t="str">
            <v>Nutriplenish</v>
          </cell>
          <cell r="F422" t="str">
            <v>BB</v>
          </cell>
          <cell r="G422"/>
          <cell r="H422" t="str">
            <v>NEW</v>
          </cell>
          <cell r="J422">
            <v>34</v>
          </cell>
          <cell r="K422">
            <v>17.139344262295083</v>
          </cell>
          <cell r="L422">
            <v>37</v>
          </cell>
        </row>
        <row r="423">
          <cell r="C423" t="str">
            <v>AY5C010000</v>
          </cell>
          <cell r="D423" t="str">
            <v>NUTRIPLENISH DAILY TRT 150ML/5FLOZ</v>
          </cell>
          <cell r="E423" t="str">
            <v>Nutriplenish</v>
          </cell>
          <cell r="G423"/>
          <cell r="H423" t="str">
            <v>PROMO</v>
          </cell>
          <cell r="J423">
            <v>36.5</v>
          </cell>
          <cell r="K423">
            <v>18.399590163934427</v>
          </cell>
          <cell r="L423">
            <v>42</v>
          </cell>
        </row>
        <row r="424">
          <cell r="C424" t="str">
            <v>AY5E010000</v>
          </cell>
          <cell r="D424" t="str">
            <v>NUTRIPLENISH DAILY TRT 40ML/1.4FLOZ</v>
          </cell>
          <cell r="E424" t="str">
            <v>Nutriplenish</v>
          </cell>
          <cell r="F424" t="str">
            <v>TRAVEL SIZE</v>
          </cell>
          <cell r="G424"/>
          <cell r="J424">
            <v>9</v>
          </cell>
          <cell r="K424">
            <v>4.5368852459016393</v>
          </cell>
          <cell r="L424">
            <v>10</v>
          </cell>
        </row>
        <row r="425">
          <cell r="C425" t="str">
            <v>AY5C500000</v>
          </cell>
          <cell r="D425" t="str">
            <v>NUTRIPLENISH DAILY TRTBB 150ML/5FLOZ</v>
          </cell>
          <cell r="E425" t="str">
            <v>Nutriplenish</v>
          </cell>
          <cell r="F425" t="str">
            <v>BB</v>
          </cell>
          <cell r="G425"/>
          <cell r="J425">
            <v>36.5</v>
          </cell>
          <cell r="K425">
            <v>18.399590163934427</v>
          </cell>
          <cell r="L425">
            <v>42</v>
          </cell>
        </row>
        <row r="426">
          <cell r="C426" t="str">
            <v>AWGM010000</v>
          </cell>
          <cell r="D426" t="str">
            <v>NUTRIPLENISH HAIR OIL 30ML/1FLOZ</v>
          </cell>
          <cell r="E426" t="str">
            <v>Nutriplenish</v>
          </cell>
          <cell r="G426"/>
          <cell r="H426" t="str">
            <v>PROMO</v>
          </cell>
          <cell r="J426">
            <v>32</v>
          </cell>
          <cell r="K426">
            <v>16.131147540983608</v>
          </cell>
          <cell r="L426">
            <v>35</v>
          </cell>
        </row>
        <row r="427">
          <cell r="C427" t="str">
            <v>AWGM500000</v>
          </cell>
          <cell r="D427" t="str">
            <v>NUTRIPLENISH HAIR OIL BB 30ML/1FLOZ</v>
          </cell>
          <cell r="E427" t="str">
            <v>Nutriplenish</v>
          </cell>
          <cell r="F427" t="str">
            <v>BB</v>
          </cell>
          <cell r="G427"/>
          <cell r="J427">
            <v>32</v>
          </cell>
          <cell r="K427">
            <v>16.131147540983608</v>
          </cell>
          <cell r="L427">
            <v>35</v>
          </cell>
        </row>
        <row r="428">
          <cell r="C428" t="str">
            <v>AW9X010000</v>
          </cell>
          <cell r="D428" t="str">
            <v>NUTRIPLENISH L/I COND 200ML/6.7FLOZ</v>
          </cell>
          <cell r="E428" t="str">
            <v>Nutriplenish</v>
          </cell>
          <cell r="G428"/>
          <cell r="H428" t="str">
            <v>PROMO</v>
          </cell>
          <cell r="J428">
            <v>38.5</v>
          </cell>
          <cell r="K428">
            <v>19.407786885245901</v>
          </cell>
          <cell r="L428">
            <v>42</v>
          </cell>
        </row>
        <row r="429">
          <cell r="C429" t="str">
            <v>AY36010000</v>
          </cell>
          <cell r="D429" t="str">
            <v>NUTRIPLENISH L/I COND 30ML/1FLOZ</v>
          </cell>
          <cell r="E429" t="str">
            <v>Nutriplenish</v>
          </cell>
          <cell r="G429"/>
          <cell r="J429">
            <v>9</v>
          </cell>
          <cell r="K429">
            <v>4.5368852459016393</v>
          </cell>
          <cell r="L429">
            <v>10</v>
          </cell>
        </row>
        <row r="430">
          <cell r="C430" t="str">
            <v>AW9X500000</v>
          </cell>
          <cell r="D430" t="str">
            <v>NUTRIPLENISH L/I COND BB 200ML/6.7FLOZ</v>
          </cell>
          <cell r="E430" t="str">
            <v>Nutriplenish</v>
          </cell>
          <cell r="F430" t="str">
            <v>BB</v>
          </cell>
          <cell r="G430"/>
          <cell r="J430">
            <v>38.5</v>
          </cell>
          <cell r="K430">
            <v>19.407786885245901</v>
          </cell>
          <cell r="L430">
            <v>42</v>
          </cell>
        </row>
        <row r="431">
          <cell r="C431" t="str">
            <v>VMJP010000</v>
          </cell>
          <cell r="D431" t="str">
            <v>NUTRIPLENISH MASK DEEP 25ML/.85OZ</v>
          </cell>
          <cell r="E431" t="str">
            <v>NutriPlenish</v>
          </cell>
          <cell r="G431"/>
          <cell r="H431" t="str">
            <v>NEW</v>
          </cell>
          <cell r="J431">
            <v>9</v>
          </cell>
          <cell r="K431">
            <v>4.5368852459016393</v>
          </cell>
          <cell r="L431">
            <v>10</v>
          </cell>
        </row>
        <row r="432">
          <cell r="C432" t="str">
            <v>VMJN500000</v>
          </cell>
          <cell r="D432" t="str">
            <v>NUTRIPLENISH MASK DP BB 200ML/6.7OZ</v>
          </cell>
          <cell r="E432" t="str">
            <v>NutriPlenish</v>
          </cell>
          <cell r="F432" t="str">
            <v>BB</v>
          </cell>
          <cell r="G432"/>
          <cell r="H432" t="str">
            <v>NEW</v>
          </cell>
          <cell r="J432">
            <v>59</v>
          </cell>
          <cell r="K432">
            <v>29.741803278688522</v>
          </cell>
          <cell r="L432">
            <v>59</v>
          </cell>
        </row>
        <row r="433">
          <cell r="C433" t="str">
            <v>VMJ5010000</v>
          </cell>
          <cell r="D433" t="str">
            <v>NUTRIPLENISH MASK LGT 150ML/5FLOZ</v>
          </cell>
          <cell r="E433" t="str">
            <v>Nutriplenish</v>
          </cell>
          <cell r="G433"/>
          <cell r="H433" t="str">
            <v>NEW</v>
          </cell>
          <cell r="J433">
            <v>45</v>
          </cell>
          <cell r="K433">
            <v>22.684426229508198</v>
          </cell>
          <cell r="L433">
            <v>46</v>
          </cell>
        </row>
        <row r="434">
          <cell r="C434" t="str">
            <v>VMJM010000</v>
          </cell>
          <cell r="D434" t="str">
            <v>NUTRIPLENISH MASK LGT 25ML/.85FLOZ</v>
          </cell>
          <cell r="E434" t="str">
            <v>NutriPlenish</v>
          </cell>
          <cell r="G434"/>
          <cell r="H434" t="str">
            <v>NEW</v>
          </cell>
          <cell r="J434">
            <v>9</v>
          </cell>
          <cell r="K434">
            <v>4.5368852459016393</v>
          </cell>
          <cell r="L434">
            <v>10</v>
          </cell>
        </row>
        <row r="435">
          <cell r="C435" t="str">
            <v>VMJ5500000</v>
          </cell>
          <cell r="D435" t="str">
            <v>NUTRIPLENISH MASK LGT BB 150ML/5FLOZ</v>
          </cell>
          <cell r="E435" t="str">
            <v>NutriPlenish</v>
          </cell>
          <cell r="F435" t="str">
            <v>BB</v>
          </cell>
          <cell r="G435"/>
          <cell r="H435" t="str">
            <v>NEW</v>
          </cell>
          <cell r="J435">
            <v>44</v>
          </cell>
          <cell r="K435">
            <v>22.180327868852459</v>
          </cell>
          <cell r="L435">
            <v>44</v>
          </cell>
        </row>
        <row r="436">
          <cell r="C436" t="str">
            <v>AW9M010000</v>
          </cell>
          <cell r="D436" t="str">
            <v>NUTRIPLENISH SHAMP DP 1000ML/33.8FLOZ</v>
          </cell>
          <cell r="E436" t="str">
            <v>Nutriplenish</v>
          </cell>
          <cell r="G436"/>
          <cell r="J436">
            <v>102</v>
          </cell>
          <cell r="K436">
            <v>51.418032786885249</v>
          </cell>
          <cell r="L436">
            <v>108</v>
          </cell>
        </row>
        <row r="437">
          <cell r="C437" t="str">
            <v>AW9L010000</v>
          </cell>
          <cell r="D437" t="str">
            <v>NUTRIPLENISH SHAMP DP 250ML/8.5FLOZ</v>
          </cell>
          <cell r="E437" t="str">
            <v>Nutriplenish</v>
          </cell>
          <cell r="G437"/>
          <cell r="H437" t="str">
            <v>PROMO</v>
          </cell>
          <cell r="J437">
            <v>34</v>
          </cell>
          <cell r="K437">
            <v>17.139344262295083</v>
          </cell>
          <cell r="L437">
            <v>36</v>
          </cell>
        </row>
        <row r="438">
          <cell r="C438" t="str">
            <v>AW9K010000</v>
          </cell>
          <cell r="D438" t="str">
            <v>NUTRIPLENISH SHAMP DP 50ML/1.7FLOZ</v>
          </cell>
          <cell r="E438" t="str">
            <v>Nutriplenish</v>
          </cell>
          <cell r="F438" t="str">
            <v>TRAVEL SIZE</v>
          </cell>
          <cell r="G438"/>
          <cell r="J438">
            <v>9</v>
          </cell>
          <cell r="K438">
            <v>4.5368852459016393</v>
          </cell>
          <cell r="L438">
            <v>10</v>
          </cell>
        </row>
        <row r="439">
          <cell r="C439" t="str">
            <v>AW9M500000</v>
          </cell>
          <cell r="D439" t="str">
            <v>NUTRIPLENISH SHAMP DP BB 1000ML/33.8FLOZ</v>
          </cell>
          <cell r="E439" t="str">
            <v>Nutriplenish</v>
          </cell>
          <cell r="F439" t="str">
            <v>BB</v>
          </cell>
          <cell r="G439"/>
          <cell r="H439" t="str">
            <v>PROMO</v>
          </cell>
          <cell r="J439">
            <v>102</v>
          </cell>
          <cell r="K439">
            <v>51.418032786885249</v>
          </cell>
          <cell r="L439">
            <v>108</v>
          </cell>
        </row>
        <row r="440">
          <cell r="C440" t="str">
            <v>AW9C010000</v>
          </cell>
          <cell r="D440" t="str">
            <v>NUTRIPLENISH SHAMP LT 1000ML/33.8FLOZ</v>
          </cell>
          <cell r="E440" t="str">
            <v>Nutriplenish</v>
          </cell>
          <cell r="G440"/>
          <cell r="J440">
            <v>102</v>
          </cell>
          <cell r="K440">
            <v>51.418032786885249</v>
          </cell>
          <cell r="L440">
            <v>108</v>
          </cell>
        </row>
        <row r="441">
          <cell r="C441" t="str">
            <v>AW9A010000</v>
          </cell>
          <cell r="D441" t="str">
            <v>NUTRIPLENISH SHAMP LT 250ML/8.5FLOZ</v>
          </cell>
          <cell r="E441" t="str">
            <v>Nutriplenish</v>
          </cell>
          <cell r="G441"/>
          <cell r="H441" t="str">
            <v>PROMO</v>
          </cell>
          <cell r="J441">
            <v>34</v>
          </cell>
          <cell r="K441">
            <v>17.139344262295083</v>
          </cell>
          <cell r="L441">
            <v>36</v>
          </cell>
        </row>
        <row r="442">
          <cell r="C442" t="str">
            <v>AW99010000</v>
          </cell>
          <cell r="D442" t="str">
            <v>NUTRIPLENISH SHAMP LT 50ML/1.7FLOZ</v>
          </cell>
          <cell r="E442" t="str">
            <v>Nutriplenish</v>
          </cell>
          <cell r="F442" t="str">
            <v>TRAVEL SIZE</v>
          </cell>
          <cell r="G442"/>
          <cell r="J442">
            <v>9</v>
          </cell>
          <cell r="K442">
            <v>4.5368852459016393</v>
          </cell>
          <cell r="L442">
            <v>10</v>
          </cell>
        </row>
        <row r="443">
          <cell r="C443" t="str">
            <v>AW9C500000</v>
          </cell>
          <cell r="D443" t="str">
            <v>NUTRIPLENISH SHAMP LT BB 1000ML/33.8FLOZ</v>
          </cell>
          <cell r="E443" t="str">
            <v>Nutriplenish</v>
          </cell>
          <cell r="F443" t="str">
            <v>BB</v>
          </cell>
          <cell r="G443"/>
          <cell r="H443" t="str">
            <v>PROMO</v>
          </cell>
          <cell r="J443">
            <v>102</v>
          </cell>
          <cell r="K443">
            <v>51.418032786885249</v>
          </cell>
          <cell r="L443">
            <v>108</v>
          </cell>
        </row>
        <row r="444">
          <cell r="C444" t="str">
            <v>VP1R010000</v>
          </cell>
          <cell r="D444" t="str">
            <v>SUMMER CURLS SET</v>
          </cell>
          <cell r="E444" t="str">
            <v>Nutriplenish</v>
          </cell>
          <cell r="G444"/>
          <cell r="H444" t="str">
            <v>SET</v>
          </cell>
          <cell r="I444" t="str">
            <v>SET</v>
          </cell>
          <cell r="J444">
            <v>58</v>
          </cell>
          <cell r="K444">
            <v>29.237704918032787</v>
          </cell>
        </row>
        <row r="445">
          <cell r="C445" t="str">
            <v>VP5P010000</v>
          </cell>
          <cell r="D445" t="str">
            <v>FY23 DSCV NTPL DEEP</v>
          </cell>
          <cell r="E445" t="str">
            <v>Nutriplenish</v>
          </cell>
          <cell r="G445"/>
          <cell r="I445" t="str">
            <v>NEW</v>
          </cell>
          <cell r="K445">
            <v>0</v>
          </cell>
          <cell r="L445">
            <v>24</v>
          </cell>
        </row>
        <row r="446">
          <cell r="C446" t="str">
            <v>VP5N010000</v>
          </cell>
          <cell r="D446" t="str">
            <v>FY23 DSCV NTPL LIGHT</v>
          </cell>
          <cell r="E446" t="str">
            <v>Nutriplenish</v>
          </cell>
          <cell r="G446"/>
          <cell r="I446" t="str">
            <v>NEW</v>
          </cell>
          <cell r="K446">
            <v>0</v>
          </cell>
          <cell r="L446">
            <v>24</v>
          </cell>
        </row>
        <row r="447">
          <cell r="C447" t="str">
            <v>VP2W010000</v>
          </cell>
          <cell r="D447" t="str">
            <v>NTPL OVERNIGHT SERUM 100ML/3.4FLOZ</v>
          </cell>
          <cell r="E447" t="str">
            <v>Nutriplenish</v>
          </cell>
          <cell r="G447"/>
          <cell r="I447" t="str">
            <v>NEW</v>
          </cell>
          <cell r="J447"/>
          <cell r="K447">
            <v>0</v>
          </cell>
          <cell r="L447">
            <v>46</v>
          </cell>
        </row>
        <row r="448">
          <cell r="C448" t="str">
            <v>VMJN010000</v>
          </cell>
          <cell r="D448" t="str">
            <v>NUTRIPLENISH MASK DEEP 200ML/6.7OZ</v>
          </cell>
          <cell r="E448" t="str">
            <v>Nutriplenish</v>
          </cell>
          <cell r="G448"/>
          <cell r="H448" t="str">
            <v>NEW</v>
          </cell>
          <cell r="J448">
            <v>59</v>
          </cell>
          <cell r="K448">
            <v>29.741803278688522</v>
          </cell>
          <cell r="L448">
            <v>59.5</v>
          </cell>
        </row>
        <row r="449">
          <cell r="C449" t="str">
            <v>A3N1010000</v>
          </cell>
          <cell r="D449" t="str">
            <v>OP FOAMING CLNSR 125ML/4.2FLOZ</v>
          </cell>
          <cell r="E449" t="str">
            <v>Outer Peace</v>
          </cell>
          <cell r="G449"/>
          <cell r="J449">
            <v>26</v>
          </cell>
          <cell r="K449">
            <v>13.106557377049182</v>
          </cell>
          <cell r="L449">
            <v>26</v>
          </cell>
        </row>
        <row r="450">
          <cell r="C450" t="str">
            <v>AMFH010000</v>
          </cell>
          <cell r="D450" t="str">
            <v>PRMS SCALP BRUSH</v>
          </cell>
          <cell r="E450" t="str">
            <v>Pramasana</v>
          </cell>
          <cell r="G450">
            <v>44914</v>
          </cell>
          <cell r="J450">
            <v>18</v>
          </cell>
          <cell r="K450">
            <v>9.0737704918032787</v>
          </cell>
          <cell r="L450">
            <v>18</v>
          </cell>
        </row>
        <row r="451">
          <cell r="C451" t="str">
            <v>AMF5010000</v>
          </cell>
          <cell r="D451" t="str">
            <v>PRMS SCALP CLNSR 150ML/5FLOZ</v>
          </cell>
          <cell r="E451" t="str">
            <v>Pramasana</v>
          </cell>
          <cell r="G451">
            <v>44914</v>
          </cell>
          <cell r="J451">
            <v>30.5</v>
          </cell>
          <cell r="K451">
            <v>15.375</v>
          </cell>
          <cell r="L451">
            <v>30.5</v>
          </cell>
        </row>
        <row r="452">
          <cell r="C452" t="str">
            <v>AMF6500000</v>
          </cell>
          <cell r="D452" t="str">
            <v>PRMS SCALP CLNSR BB 1000ML/33.8FLOZ</v>
          </cell>
          <cell r="E452" t="str">
            <v>Pramasana</v>
          </cell>
          <cell r="F452" t="str">
            <v>BB</v>
          </cell>
          <cell r="G452">
            <v>44914</v>
          </cell>
          <cell r="J452">
            <v>75.040000000000006</v>
          </cell>
          <cell r="K452">
            <v>37.827540983606561</v>
          </cell>
          <cell r="L452">
            <v>77.7</v>
          </cell>
        </row>
        <row r="453">
          <cell r="C453" t="str">
            <v>AMF7010000</v>
          </cell>
          <cell r="D453" t="str">
            <v>PRMS SCALP CONC 75ML/2.5FLOZ</v>
          </cell>
          <cell r="E453" t="str">
            <v>Pramasana</v>
          </cell>
          <cell r="G453">
            <v>44914</v>
          </cell>
          <cell r="J453">
            <v>52</v>
          </cell>
          <cell r="K453">
            <v>26.213114754098363</v>
          </cell>
          <cell r="L453">
            <v>52</v>
          </cell>
        </row>
        <row r="454">
          <cell r="C454" t="str">
            <v>AY8H500000</v>
          </cell>
          <cell r="D454" t="str">
            <v>PRMS SCALP MASQ BB 150ML/5FLOZ</v>
          </cell>
          <cell r="E454" t="str">
            <v>Pramasana</v>
          </cell>
          <cell r="F454" t="str">
            <v>BB</v>
          </cell>
          <cell r="G454">
            <v>45096</v>
          </cell>
          <cell r="J454">
            <v>20.83</v>
          </cell>
          <cell r="K454">
            <v>10.500368852459015</v>
          </cell>
          <cell r="L454">
            <v>20.83</v>
          </cell>
        </row>
        <row r="455">
          <cell r="C455" t="str">
            <v>A2K4010000</v>
          </cell>
          <cell r="D455" t="str">
            <v>PURE ABUND COND 200ML/6.7FLOZ</v>
          </cell>
          <cell r="E455" t="str">
            <v>Pure Abundance</v>
          </cell>
          <cell r="G455"/>
          <cell r="J455">
            <v>31.5</v>
          </cell>
          <cell r="K455">
            <v>15.879098360655737</v>
          </cell>
          <cell r="L455">
            <v>35.5</v>
          </cell>
        </row>
        <row r="456">
          <cell r="C456" t="str">
            <v>A8PH010000</v>
          </cell>
          <cell r="D456" t="str">
            <v>PURE ABUND COND 500ML/16.9FLOZ</v>
          </cell>
          <cell r="E456" t="str">
            <v>Pure Abundance</v>
          </cell>
          <cell r="G456">
            <v>44977</v>
          </cell>
          <cell r="J456">
            <v>58</v>
          </cell>
          <cell r="K456">
            <v>29.237704918032787</v>
          </cell>
          <cell r="L456">
            <v>69.5</v>
          </cell>
        </row>
        <row r="457">
          <cell r="C457" t="str">
            <v>A2T7010000</v>
          </cell>
          <cell r="D457" t="str">
            <v>PURE ABUND H/S 200ML/6.7FLOZ</v>
          </cell>
          <cell r="E457" t="str">
            <v>Pure Abundance</v>
          </cell>
          <cell r="G457"/>
          <cell r="J457">
            <v>24</v>
          </cell>
          <cell r="K457">
            <v>12.098360655737705</v>
          </cell>
          <cell r="L457">
            <v>24.5</v>
          </cell>
        </row>
        <row r="458">
          <cell r="C458" t="str">
            <v>A33E010000</v>
          </cell>
          <cell r="D458" t="str">
            <v>PURE ABUND POTION 20GM/.7OZ</v>
          </cell>
          <cell r="E458" t="str">
            <v>Pure Abundance</v>
          </cell>
          <cell r="G458"/>
          <cell r="J458">
            <v>25.5</v>
          </cell>
          <cell r="K458">
            <v>12.854508196721312</v>
          </cell>
          <cell r="L458">
            <v>31.5</v>
          </cell>
        </row>
        <row r="459">
          <cell r="C459" t="str">
            <v>A2K6010000</v>
          </cell>
          <cell r="D459" t="str">
            <v>PURE ABUND SHAMP 1000ML/33.8FLOZ</v>
          </cell>
          <cell r="E459" t="str">
            <v>Pure Abundance</v>
          </cell>
          <cell r="G459"/>
          <cell r="J459">
            <v>76.5</v>
          </cell>
          <cell r="K459">
            <v>38.563524590163937</v>
          </cell>
          <cell r="L459">
            <v>87</v>
          </cell>
        </row>
        <row r="460">
          <cell r="C460" t="str">
            <v>A2K5010000</v>
          </cell>
          <cell r="D460" t="str">
            <v>PURE ABUND SHAMP 250ML/8.5FLOZ</v>
          </cell>
          <cell r="E460" t="str">
            <v>Pure Abundance</v>
          </cell>
          <cell r="G460"/>
          <cell r="J460">
            <v>25.5</v>
          </cell>
          <cell r="K460">
            <v>12.854508196721312</v>
          </cell>
          <cell r="L460">
            <v>29</v>
          </cell>
        </row>
        <row r="461">
          <cell r="C461" t="str">
            <v>AAF3010000</v>
          </cell>
          <cell r="D461" t="str">
            <v>PURE ABUND STYLE PREP 100ML/3.4FLOZ</v>
          </cell>
          <cell r="E461" t="str">
            <v>Pure Abundance</v>
          </cell>
          <cell r="G461"/>
          <cell r="J461">
            <v>29</v>
          </cell>
          <cell r="K461">
            <v>14.618852459016393</v>
          </cell>
          <cell r="L461">
            <v>33</v>
          </cell>
        </row>
        <row r="462">
          <cell r="C462" t="str">
            <v>AAF3500000</v>
          </cell>
          <cell r="D462" t="str">
            <v>PURE ABUND STYLE PREP BB</v>
          </cell>
          <cell r="E462" t="str">
            <v>Pure Abundance</v>
          </cell>
          <cell r="F462" t="str">
            <v>BB</v>
          </cell>
          <cell r="G462"/>
          <cell r="J462">
            <v>29</v>
          </cell>
          <cell r="K462">
            <v>14.618852459016393</v>
          </cell>
          <cell r="L462">
            <v>33</v>
          </cell>
        </row>
        <row r="463">
          <cell r="C463" t="str">
            <v>A139010000</v>
          </cell>
          <cell r="D463" t="str">
            <v>BLUE MALVA COND 250ML/8.5FLOZ</v>
          </cell>
          <cell r="E463" t="str">
            <v>Pure Plant</v>
          </cell>
          <cell r="G463"/>
          <cell r="J463">
            <v>31.5</v>
          </cell>
          <cell r="K463">
            <v>15.879098360655737</v>
          </cell>
          <cell r="L463">
            <v>35.5</v>
          </cell>
        </row>
        <row r="464">
          <cell r="C464" t="str">
            <v>A1TX010000</v>
          </cell>
          <cell r="D464" t="str">
            <v>BLUE MALVA SHAMP 1000ML/33.8FLOZ</v>
          </cell>
          <cell r="E464" t="str">
            <v>Pure Plant</v>
          </cell>
          <cell r="G464"/>
          <cell r="J464">
            <v>55.5</v>
          </cell>
          <cell r="K464">
            <v>27.977459016393446</v>
          </cell>
          <cell r="L464">
            <v>61.5</v>
          </cell>
        </row>
        <row r="465">
          <cell r="C465" t="str">
            <v>VN63010000</v>
          </cell>
          <cell r="D465" t="str">
            <v>REFRESHING PROT MIST 100ML/3.4FLOZ</v>
          </cell>
          <cell r="E465" t="str">
            <v>Refresh &amp; Restyle</v>
          </cell>
          <cell r="G465"/>
          <cell r="I465" t="str">
            <v>NEW</v>
          </cell>
          <cell r="J465">
            <v>38</v>
          </cell>
          <cell r="K465">
            <v>19.155737704918032</v>
          </cell>
          <cell r="L465">
            <v>38</v>
          </cell>
        </row>
        <row r="466">
          <cell r="C466" t="str">
            <v>A1XC010000</v>
          </cell>
          <cell r="D466" t="str">
            <v>RM BODY LTN 200ML/6.7FLOZ</v>
          </cell>
          <cell r="E466" t="str">
            <v>Rosemary Mint</v>
          </cell>
          <cell r="G466"/>
          <cell r="J466">
            <v>33</v>
          </cell>
          <cell r="K466">
            <v>16.635245901639344</v>
          </cell>
          <cell r="L466">
            <v>33</v>
          </cell>
        </row>
        <row r="467">
          <cell r="C467" t="str">
            <v>AH80010000</v>
          </cell>
          <cell r="D467" t="str">
            <v>RM BODY LTN 50ML/1.7FLOZ</v>
          </cell>
          <cell r="E467" t="str">
            <v>Rosemary Mint</v>
          </cell>
          <cell r="F467" t="str">
            <v>TRAVEL SIZE</v>
          </cell>
          <cell r="G467">
            <v>44977</v>
          </cell>
          <cell r="J467">
            <v>9</v>
          </cell>
          <cell r="K467">
            <v>4.5368852459016393</v>
          </cell>
          <cell r="L467">
            <v>9</v>
          </cell>
        </row>
        <row r="468">
          <cell r="C468" t="str">
            <v>A2XA010000</v>
          </cell>
          <cell r="D468" t="str">
            <v>RM H/B WASH 1000ML/33.8FLOZ</v>
          </cell>
          <cell r="E468" t="str">
            <v>Rosemary Mint</v>
          </cell>
          <cell r="G468"/>
          <cell r="J468">
            <v>66</v>
          </cell>
          <cell r="K468">
            <v>33.270491803278688</v>
          </cell>
          <cell r="L468">
            <v>78</v>
          </cell>
        </row>
        <row r="469">
          <cell r="C469" t="str">
            <v>A1XG010000</v>
          </cell>
          <cell r="D469" t="str">
            <v>RM H/B WASH 250ML/8.5FLOZ</v>
          </cell>
          <cell r="E469" t="str">
            <v>Rosemary Mint</v>
          </cell>
          <cell r="G469"/>
          <cell r="J469">
            <v>22</v>
          </cell>
          <cell r="K469">
            <v>11.090163934426229</v>
          </cell>
          <cell r="L469">
            <v>26</v>
          </cell>
        </row>
        <row r="470">
          <cell r="C470" t="str">
            <v>A2XC010000</v>
          </cell>
          <cell r="D470" t="str">
            <v>RM H/B WASH 50ML/1.7FLOZ</v>
          </cell>
          <cell r="E470" t="str">
            <v>Rosemary Mint</v>
          </cell>
          <cell r="F470" t="str">
            <v>TRAVEL SIZE</v>
          </cell>
          <cell r="G470"/>
          <cell r="J470">
            <v>9</v>
          </cell>
          <cell r="K470">
            <v>4.5368852459016393</v>
          </cell>
          <cell r="L470">
            <v>10</v>
          </cell>
        </row>
        <row r="471">
          <cell r="C471" t="str">
            <v>A2XA500000</v>
          </cell>
          <cell r="D471" t="str">
            <v>RM H/B WASH BB 1000ML/33.8FLOZ</v>
          </cell>
          <cell r="E471" t="str">
            <v>Rosemary Mint</v>
          </cell>
          <cell r="F471" t="str">
            <v>BB</v>
          </cell>
          <cell r="G471"/>
          <cell r="J471">
            <v>66</v>
          </cell>
          <cell r="K471">
            <v>33.270491803278688</v>
          </cell>
          <cell r="L471">
            <v>78</v>
          </cell>
        </row>
        <row r="472">
          <cell r="C472" t="str">
            <v>AJHX010000</v>
          </cell>
          <cell r="D472" t="str">
            <v>RMM AROMA BLEND 30ML/1FLOZ</v>
          </cell>
          <cell r="E472" t="str">
            <v>Rosemary Mint</v>
          </cell>
          <cell r="G472"/>
          <cell r="J472">
            <v>40.9</v>
          </cell>
          <cell r="K472">
            <v>20.617622950819673</v>
          </cell>
          <cell r="L472">
            <v>42.3</v>
          </cell>
        </row>
        <row r="473">
          <cell r="C473" t="str">
            <v>AR5Y010000</v>
          </cell>
          <cell r="D473" t="str">
            <v>RMM PURIFYING SHAMP 1000ML/33.8FLOZ</v>
          </cell>
          <cell r="E473" t="str">
            <v>Rosemary Mint</v>
          </cell>
          <cell r="G473"/>
          <cell r="J473">
            <v>55.5</v>
          </cell>
          <cell r="K473">
            <v>27.977459016393446</v>
          </cell>
          <cell r="L473">
            <v>61.5</v>
          </cell>
        </row>
        <row r="474">
          <cell r="C474" t="str">
            <v>AR5X010000</v>
          </cell>
          <cell r="D474" t="str">
            <v>RMM PURIFYING SHAMP 250ML/8.5FLOZ</v>
          </cell>
          <cell r="E474" t="str">
            <v>Rosemary Mint</v>
          </cell>
          <cell r="G474"/>
          <cell r="H474" t="str">
            <v>PROMO</v>
          </cell>
          <cell r="J474">
            <v>18.5</v>
          </cell>
          <cell r="K474">
            <v>9.3258196721311464</v>
          </cell>
          <cell r="L474">
            <v>20.5</v>
          </cell>
        </row>
        <row r="475">
          <cell r="C475" t="str">
            <v>AR5W010000</v>
          </cell>
          <cell r="D475" t="str">
            <v>RMM PURIFYING SHAMP 50ML/1.7FLOZ</v>
          </cell>
          <cell r="E475" t="str">
            <v>Rosemary Mint</v>
          </cell>
          <cell r="F475" t="str">
            <v>TRAVEL SIZE</v>
          </cell>
          <cell r="G475"/>
          <cell r="J475">
            <v>9</v>
          </cell>
          <cell r="K475">
            <v>4.5368852459016393</v>
          </cell>
          <cell r="L475">
            <v>10</v>
          </cell>
        </row>
        <row r="476">
          <cell r="C476" t="str">
            <v>AR5Y500000</v>
          </cell>
          <cell r="D476" t="str">
            <v>RMM PURIFYING SHAMP BB 1000ML/33.8FLOZ</v>
          </cell>
          <cell r="E476" t="str">
            <v>Rosemary Mint</v>
          </cell>
          <cell r="F476" t="str">
            <v>BB</v>
          </cell>
          <cell r="G476"/>
          <cell r="J476">
            <v>55.5</v>
          </cell>
          <cell r="K476">
            <v>27.977459016393446</v>
          </cell>
          <cell r="L476">
            <v>61.5</v>
          </cell>
        </row>
        <row r="477">
          <cell r="C477" t="str">
            <v>ARGA010000</v>
          </cell>
          <cell r="D477" t="str">
            <v>RMM SOY CNDL</v>
          </cell>
          <cell r="E477" t="str">
            <v>Rosemary Mint</v>
          </cell>
          <cell r="G477"/>
          <cell r="J477">
            <v>29</v>
          </cell>
          <cell r="K477">
            <v>14.618852459016393</v>
          </cell>
          <cell r="L477">
            <v>35</v>
          </cell>
        </row>
        <row r="478">
          <cell r="C478" t="str">
            <v>AR62010000</v>
          </cell>
          <cell r="D478" t="str">
            <v>RMM WEIGHTLESS COND 1000ML/33.8FLOZ</v>
          </cell>
          <cell r="E478" t="str">
            <v>Rosemary Mint</v>
          </cell>
          <cell r="G478"/>
          <cell r="J478">
            <v>67.5</v>
          </cell>
          <cell r="K478">
            <v>34.0266393442623</v>
          </cell>
          <cell r="L478">
            <v>73.5</v>
          </cell>
        </row>
        <row r="479">
          <cell r="C479" t="str">
            <v>AR61010000</v>
          </cell>
          <cell r="D479" t="str">
            <v>RMM WEIGHTLESS COND 250ML/8.5FLOZ</v>
          </cell>
          <cell r="E479" t="str">
            <v>Rosemary Mint</v>
          </cell>
          <cell r="G479"/>
          <cell r="H479" t="str">
            <v>PROMO</v>
          </cell>
          <cell r="J479">
            <v>22.5</v>
          </cell>
          <cell r="K479">
            <v>11.342213114754099</v>
          </cell>
          <cell r="L479">
            <v>24.5</v>
          </cell>
        </row>
        <row r="480">
          <cell r="C480" t="str">
            <v>AR60010000</v>
          </cell>
          <cell r="D480" t="str">
            <v>RMM WEIGHTLESS COND 50ML/1.7FLOZ</v>
          </cell>
          <cell r="E480" t="str">
            <v>Rosemary Mint</v>
          </cell>
          <cell r="F480" t="str">
            <v>TRAVEL SIZE</v>
          </cell>
          <cell r="G480"/>
          <cell r="J480">
            <v>9</v>
          </cell>
          <cell r="K480">
            <v>4.5368852459016393</v>
          </cell>
          <cell r="L480">
            <v>10</v>
          </cell>
        </row>
        <row r="481">
          <cell r="C481" t="str">
            <v>ARM4010000</v>
          </cell>
          <cell r="D481" t="str">
            <v>SAP MOSS COND 200ML/6.7FLOZ</v>
          </cell>
          <cell r="E481" t="str">
            <v>Sap Moss</v>
          </cell>
          <cell r="G481"/>
          <cell r="J481">
            <v>31.5</v>
          </cell>
          <cell r="K481">
            <v>15.879098360655737</v>
          </cell>
          <cell r="L481">
            <v>35.5</v>
          </cell>
        </row>
        <row r="482">
          <cell r="C482" t="str">
            <v>ARM5010000</v>
          </cell>
          <cell r="D482" t="str">
            <v>SAP MOSS COND 400ML/13.5FLOZ</v>
          </cell>
          <cell r="E482" t="str">
            <v>Sap Moss</v>
          </cell>
          <cell r="G482">
            <v>44977</v>
          </cell>
          <cell r="J482">
            <v>56</v>
          </cell>
          <cell r="K482">
            <v>28.229508196721309</v>
          </cell>
          <cell r="L482">
            <v>60</v>
          </cell>
        </row>
        <row r="483">
          <cell r="C483" t="str">
            <v>ARM2010000</v>
          </cell>
          <cell r="D483" t="str">
            <v>SAP MOSS SHAMP 200ML/6.7FLOZ</v>
          </cell>
          <cell r="E483" t="str">
            <v>Sap Moss</v>
          </cell>
          <cell r="G483"/>
          <cell r="J483">
            <v>24.5</v>
          </cell>
          <cell r="K483">
            <v>12.350409836065573</v>
          </cell>
          <cell r="L483">
            <v>29</v>
          </cell>
        </row>
        <row r="484">
          <cell r="C484" t="str">
            <v>ARM3010000</v>
          </cell>
          <cell r="D484" t="str">
            <v>SAP MOSS SHAMP 400ML/13.5FLOZ</v>
          </cell>
          <cell r="E484" t="str">
            <v>Sap Moss</v>
          </cell>
          <cell r="G484">
            <v>44977</v>
          </cell>
          <cell r="J484">
            <v>44</v>
          </cell>
          <cell r="K484">
            <v>22.180327868852459</v>
          </cell>
          <cell r="L484">
            <v>52</v>
          </cell>
        </row>
        <row r="485">
          <cell r="C485" t="str">
            <v>APL0010000</v>
          </cell>
          <cell r="D485" t="str">
            <v>SCALP BENEFITS BAL COND 1000ML/33.8FLOZ</v>
          </cell>
          <cell r="E485" t="str">
            <v>Scalp Benefits</v>
          </cell>
          <cell r="G485">
            <v>45096</v>
          </cell>
          <cell r="J485">
            <v>118</v>
          </cell>
          <cell r="K485">
            <v>59.483606557377044</v>
          </cell>
          <cell r="L485">
            <v>118</v>
          </cell>
        </row>
        <row r="486">
          <cell r="C486" t="str">
            <v>APKY010000</v>
          </cell>
          <cell r="D486" t="str">
            <v>SCALP BENEFITS BAL COND 200ML/6.7FLOZ</v>
          </cell>
          <cell r="E486" t="str">
            <v>Scalp Benefits</v>
          </cell>
          <cell r="G486">
            <v>44914</v>
          </cell>
          <cell r="J486">
            <v>31.5</v>
          </cell>
          <cell r="K486">
            <v>15.879098360655737</v>
          </cell>
          <cell r="L486">
            <v>31.5</v>
          </cell>
        </row>
        <row r="487">
          <cell r="C487" t="str">
            <v>APKX010000</v>
          </cell>
          <cell r="D487" t="str">
            <v>SCALP BENEFITS BAL SHAMP 1000ML/33.8FLOZ</v>
          </cell>
          <cell r="E487" t="str">
            <v>Scalp Benefits</v>
          </cell>
          <cell r="G487">
            <v>45096</v>
          </cell>
          <cell r="J487">
            <v>76.5</v>
          </cell>
          <cell r="K487">
            <v>38.563524590163937</v>
          </cell>
          <cell r="L487">
            <v>76.5</v>
          </cell>
        </row>
        <row r="488">
          <cell r="C488" t="str">
            <v>APKW010000</v>
          </cell>
          <cell r="D488" t="str">
            <v>SCALP BENEFITS BAL SHAMP 250ML/8.5FLOZ</v>
          </cell>
          <cell r="E488" t="str">
            <v>Scalp Benefits</v>
          </cell>
          <cell r="G488">
            <v>44914</v>
          </cell>
          <cell r="J488">
            <v>25.5</v>
          </cell>
          <cell r="K488">
            <v>12.854508196721312</v>
          </cell>
          <cell r="L488">
            <v>25.5</v>
          </cell>
        </row>
        <row r="489">
          <cell r="C489" t="str">
            <v>A3XF010000</v>
          </cell>
          <cell r="D489" t="str">
            <v>SCALP REM DANDRUFF 125ML/4.2FLOZ</v>
          </cell>
          <cell r="E489" t="str">
            <v>Scalp Benefits</v>
          </cell>
          <cell r="G489">
            <v>44858</v>
          </cell>
          <cell r="J489">
            <v>29.5</v>
          </cell>
          <cell r="K489">
            <v>14.870901639344261</v>
          </cell>
          <cell r="L489">
            <v>32</v>
          </cell>
        </row>
        <row r="490">
          <cell r="C490" t="str">
            <v>VN5W010000</v>
          </cell>
          <cell r="D490" t="str">
            <v>SS BALANCING SHAMP 50ML/1.7FLOZ</v>
          </cell>
          <cell r="E490" t="str">
            <v>Scalp Solutions</v>
          </cell>
          <cell r="F490" t="str">
            <v>TRAVEL SIZE</v>
          </cell>
          <cell r="G490"/>
          <cell r="J490"/>
          <cell r="K490">
            <v>0</v>
          </cell>
          <cell r="L490">
            <v>10</v>
          </cell>
        </row>
        <row r="491">
          <cell r="C491" t="str">
            <v>VN5N010000</v>
          </cell>
          <cell r="D491" t="str">
            <v>SS EXFOLIATING SCALP TRT 25ML/.85FLOZ</v>
          </cell>
          <cell r="E491" t="str">
            <v>Scalp Solutions</v>
          </cell>
          <cell r="F491" t="str">
            <v>TRAVEL SIZE</v>
          </cell>
          <cell r="G491"/>
          <cell r="J491">
            <v>9</v>
          </cell>
          <cell r="K491">
            <v>4.5368852459016393</v>
          </cell>
          <cell r="L491">
            <v>9</v>
          </cell>
        </row>
        <row r="492">
          <cell r="C492" t="str">
            <v>VN61010000</v>
          </cell>
          <cell r="D492" t="str">
            <v>SS REPLENISHING COND 40ML/1.4FLOZ</v>
          </cell>
          <cell r="E492" t="str">
            <v>Scalp Solutions</v>
          </cell>
          <cell r="F492" t="str">
            <v>TRAVEL SIZE</v>
          </cell>
          <cell r="G492"/>
          <cell r="J492">
            <v>9</v>
          </cell>
          <cell r="K492">
            <v>4.5368852459016393</v>
          </cell>
          <cell r="L492">
            <v>9</v>
          </cell>
        </row>
        <row r="493">
          <cell r="C493" t="str">
            <v>VP2R010001</v>
          </cell>
          <cell r="D493" t="str">
            <v>BRUSH SCALP SOLUTIONS</v>
          </cell>
          <cell r="E493" t="str">
            <v>Scalp Solutions</v>
          </cell>
          <cell r="G493"/>
          <cell r="I493" t="str">
            <v>NEW</v>
          </cell>
          <cell r="J493">
            <v>28</v>
          </cell>
          <cell r="K493">
            <v>14.114754098360654</v>
          </cell>
          <cell r="L493">
            <v>28</v>
          </cell>
        </row>
        <row r="494">
          <cell r="C494" t="str">
            <v>VN5R010000</v>
          </cell>
          <cell r="D494" t="str">
            <v>SS BALANCING SHAMP 1000ML/33.8FLOZ</v>
          </cell>
          <cell r="E494" t="str">
            <v>Scalp Solutions</v>
          </cell>
          <cell r="G494"/>
          <cell r="I494" t="str">
            <v>NEW</v>
          </cell>
          <cell r="K494">
            <v>0</v>
          </cell>
          <cell r="L494">
            <v>135</v>
          </cell>
        </row>
        <row r="495">
          <cell r="C495" t="str">
            <v>VN5T010000</v>
          </cell>
          <cell r="D495" t="str">
            <v>SS BALANCING SHAMP 200ML/6.7FLOZ</v>
          </cell>
          <cell r="E495" t="str">
            <v>Scalp Solutions</v>
          </cell>
          <cell r="G495"/>
          <cell r="I495" t="str">
            <v>NEW</v>
          </cell>
          <cell r="J495">
            <v>36</v>
          </cell>
          <cell r="K495">
            <v>18.147540983606557</v>
          </cell>
          <cell r="L495">
            <v>36</v>
          </cell>
        </row>
        <row r="496">
          <cell r="C496" t="str">
            <v>VN5R500000</v>
          </cell>
          <cell r="D496" t="str">
            <v>SS BALANCING SHAMP BB 1000ML/33.8FLOZ</v>
          </cell>
          <cell r="E496" t="str">
            <v>Scalp Solutions</v>
          </cell>
          <cell r="F496" t="str">
            <v>BB</v>
          </cell>
          <cell r="G496"/>
          <cell r="I496" t="str">
            <v>NEW</v>
          </cell>
          <cell r="K496">
            <v>0</v>
          </cell>
          <cell r="L496">
            <v>135</v>
          </cell>
        </row>
        <row r="497">
          <cell r="C497" t="str">
            <v>VN5M010000</v>
          </cell>
          <cell r="D497" t="str">
            <v>SS EXFOLIATING SCALP TRT 150ML/5FLOZ</v>
          </cell>
          <cell r="E497" t="str">
            <v>Scalp Solutions</v>
          </cell>
          <cell r="G497"/>
          <cell r="I497" t="str">
            <v>NEW</v>
          </cell>
          <cell r="J497">
            <v>45</v>
          </cell>
          <cell r="K497">
            <v>22.684426229508198</v>
          </cell>
          <cell r="L497">
            <v>45</v>
          </cell>
        </row>
        <row r="498">
          <cell r="C498" t="str">
            <v>VN5M500000</v>
          </cell>
          <cell r="D498" t="str">
            <v>SS EXFOLIATING SCALP TRT 150ML/5FLOZ</v>
          </cell>
          <cell r="E498" t="str">
            <v>Scalp Solutions</v>
          </cell>
          <cell r="G498"/>
          <cell r="I498" t="str">
            <v>NEW</v>
          </cell>
          <cell r="K498">
            <v>0</v>
          </cell>
          <cell r="L498">
            <v>45</v>
          </cell>
        </row>
        <row r="499">
          <cell r="C499" t="str">
            <v>VPC3010000</v>
          </cell>
          <cell r="D499" t="str">
            <v>SS HYDRATING ESSENCE 50ML/1.7FLOZ</v>
          </cell>
          <cell r="E499" t="str">
            <v>Scalp Solutions</v>
          </cell>
          <cell r="G499"/>
          <cell r="I499" t="str">
            <v>NEW</v>
          </cell>
          <cell r="K499">
            <v>0</v>
          </cell>
          <cell r="L499">
            <v>33</v>
          </cell>
        </row>
        <row r="500">
          <cell r="C500" t="str">
            <v>VPC1010000</v>
          </cell>
          <cell r="D500" t="str">
            <v>SS MICROBIOME BALANCING TRT 250ML/8.5FLOZ</v>
          </cell>
          <cell r="E500" t="str">
            <v>Scalp Solutions</v>
          </cell>
          <cell r="G500"/>
          <cell r="I500" t="str">
            <v>NEW</v>
          </cell>
          <cell r="K500">
            <v>0</v>
          </cell>
          <cell r="L500">
            <v>45</v>
          </cell>
        </row>
        <row r="501">
          <cell r="C501" t="str">
            <v>VN6J010000</v>
          </cell>
          <cell r="D501" t="str">
            <v>SS OVERNIGHT RENEW SERUM 50ML/1.7FLOZ</v>
          </cell>
          <cell r="E501" t="str">
            <v>Scalp Solutions</v>
          </cell>
          <cell r="G501"/>
          <cell r="I501" t="str">
            <v>NEW</v>
          </cell>
          <cell r="J501">
            <v>53</v>
          </cell>
          <cell r="K501">
            <v>26.717213114754099</v>
          </cell>
          <cell r="L501">
            <v>53</v>
          </cell>
        </row>
        <row r="502">
          <cell r="C502" t="str">
            <v>VPC2010000</v>
          </cell>
          <cell r="D502" t="str">
            <v>SS PURIFYING ESSENCE 50ML/1.7FLOZ</v>
          </cell>
          <cell r="E502" t="str">
            <v>Scalp Solutions</v>
          </cell>
          <cell r="G502"/>
          <cell r="I502" t="str">
            <v>NEW</v>
          </cell>
          <cell r="K502">
            <v>0</v>
          </cell>
          <cell r="L502">
            <v>33</v>
          </cell>
        </row>
        <row r="503">
          <cell r="C503" t="str">
            <v>VN5Y010000</v>
          </cell>
          <cell r="D503" t="str">
            <v>SS REPLENISHING COND 1000ML/33.8FLOZ</v>
          </cell>
          <cell r="E503" t="str">
            <v>Scalp Solutions</v>
          </cell>
          <cell r="G503"/>
          <cell r="I503" t="str">
            <v>NEW</v>
          </cell>
          <cell r="K503">
            <v>0</v>
          </cell>
          <cell r="L503">
            <v>135</v>
          </cell>
        </row>
        <row r="504">
          <cell r="C504" t="str">
            <v>VN60010000</v>
          </cell>
          <cell r="D504" t="str">
            <v>SS REPLENISHING COND 200ML/6.7FLOZ</v>
          </cell>
          <cell r="E504" t="str">
            <v>Scalp Solutions</v>
          </cell>
          <cell r="G504"/>
          <cell r="I504" t="str">
            <v>NEW</v>
          </cell>
          <cell r="J504">
            <v>38</v>
          </cell>
          <cell r="K504">
            <v>19.155737704918032</v>
          </cell>
          <cell r="L504">
            <v>42</v>
          </cell>
        </row>
        <row r="505">
          <cell r="C505" t="str">
            <v>VN5Y500000</v>
          </cell>
          <cell r="D505" t="str">
            <v>SS REPLENISHING COND BB 1000ML/33.8FLOZ</v>
          </cell>
          <cell r="E505" t="str">
            <v>Scalp Solutions</v>
          </cell>
          <cell r="F505" t="str">
            <v>BB</v>
          </cell>
          <cell r="G505"/>
          <cell r="I505" t="str">
            <v>NEW</v>
          </cell>
          <cell r="J505"/>
          <cell r="K505">
            <v>0</v>
          </cell>
          <cell r="L505">
            <v>158</v>
          </cell>
        </row>
        <row r="506">
          <cell r="C506" t="str">
            <v>AJHY010000</v>
          </cell>
          <cell r="D506" t="str">
            <v>SHAMPURE AROMA BLEND 30ML/1FLOZ</v>
          </cell>
          <cell r="E506" t="str">
            <v>Shampure</v>
          </cell>
          <cell r="G506"/>
          <cell r="J506">
            <v>40.9</v>
          </cell>
          <cell r="K506">
            <v>20.617622950819673</v>
          </cell>
          <cell r="L506">
            <v>42.3</v>
          </cell>
        </row>
        <row r="507">
          <cell r="C507" t="str">
            <v>AE9M010000</v>
          </cell>
          <cell r="D507" t="str">
            <v>SHAMPURE BODY LTN 200ML/6.7FLOZ</v>
          </cell>
          <cell r="E507" t="str">
            <v>Shampure</v>
          </cell>
          <cell r="G507"/>
          <cell r="J507">
            <v>33</v>
          </cell>
          <cell r="K507">
            <v>16.635245901639344</v>
          </cell>
          <cell r="L507">
            <v>33</v>
          </cell>
        </row>
        <row r="508">
          <cell r="C508" t="str">
            <v>AHX1010000</v>
          </cell>
          <cell r="D508" t="str">
            <v>SHAMPURE BODY LTN 50ML/1.7FLOZ</v>
          </cell>
          <cell r="E508" t="str">
            <v>Shampure</v>
          </cell>
          <cell r="F508" t="str">
            <v>TRAVEL SIZE</v>
          </cell>
          <cell r="G508">
            <v>44977</v>
          </cell>
          <cell r="J508">
            <v>9</v>
          </cell>
          <cell r="K508">
            <v>4.5368852459016393</v>
          </cell>
          <cell r="L508">
            <v>10</v>
          </cell>
        </row>
        <row r="509">
          <cell r="C509" t="str">
            <v>AH97010000</v>
          </cell>
          <cell r="D509" t="str">
            <v>SHAMPURE COMP 50ML/1.7FLOZ</v>
          </cell>
          <cell r="E509" t="str">
            <v>Shampure</v>
          </cell>
          <cell r="G509"/>
          <cell r="J509">
            <v>28.5</v>
          </cell>
          <cell r="K509">
            <v>14.366803278688524</v>
          </cell>
          <cell r="L509">
            <v>34</v>
          </cell>
        </row>
        <row r="510">
          <cell r="C510" t="str">
            <v>AR5P010000</v>
          </cell>
          <cell r="D510" t="str">
            <v>SHAMPURE COND 1000ML/33.8FLOZ</v>
          </cell>
          <cell r="E510" t="str">
            <v>Shampure</v>
          </cell>
          <cell r="G510"/>
          <cell r="J510">
            <v>67.5</v>
          </cell>
          <cell r="K510">
            <v>34.0266393442623</v>
          </cell>
          <cell r="L510">
            <v>73.5</v>
          </cell>
        </row>
        <row r="511">
          <cell r="C511" t="str">
            <v>AR5N010000</v>
          </cell>
          <cell r="D511" t="str">
            <v>SHAMPURE COND 250ML/8.5FLOZ</v>
          </cell>
          <cell r="E511" t="str">
            <v>Shampure</v>
          </cell>
          <cell r="G511"/>
          <cell r="H511" t="str">
            <v>PROMO</v>
          </cell>
          <cell r="J511">
            <v>22.5</v>
          </cell>
          <cell r="K511">
            <v>11.342213114754099</v>
          </cell>
          <cell r="L511">
            <v>24.5</v>
          </cell>
        </row>
        <row r="512">
          <cell r="C512" t="str">
            <v>AR5M010000</v>
          </cell>
          <cell r="D512" t="str">
            <v>SHAMPURE COND 50ML/1.7FLOZ</v>
          </cell>
          <cell r="E512" t="str">
            <v>Shampure</v>
          </cell>
          <cell r="F512" t="str">
            <v>TRAVEL SIZE</v>
          </cell>
          <cell r="G512"/>
          <cell r="J512">
            <v>9</v>
          </cell>
          <cell r="K512">
            <v>4.5368852459016393</v>
          </cell>
          <cell r="L512">
            <v>10</v>
          </cell>
        </row>
        <row r="513">
          <cell r="C513" t="str">
            <v>AR5P500000</v>
          </cell>
          <cell r="D513" t="str">
            <v>SHAMPURE COND BB 1000ML/33.8FLOZ</v>
          </cell>
          <cell r="E513" t="str">
            <v>Shampure</v>
          </cell>
          <cell r="F513" t="str">
            <v>BB</v>
          </cell>
          <cell r="G513"/>
          <cell r="J513">
            <v>67.5</v>
          </cell>
          <cell r="K513">
            <v>34.0266393442623</v>
          </cell>
          <cell r="L513">
            <v>73.5</v>
          </cell>
        </row>
        <row r="514">
          <cell r="C514" t="str">
            <v>AHX0010000</v>
          </cell>
          <cell r="D514" t="str">
            <v>SHAMPURE H/B WASH 1000ML/33.8FLOZ</v>
          </cell>
          <cell r="E514" t="str">
            <v>Shampure</v>
          </cell>
          <cell r="G514"/>
          <cell r="J514">
            <v>66</v>
          </cell>
          <cell r="K514">
            <v>33.270491803278688</v>
          </cell>
          <cell r="L514">
            <v>78</v>
          </cell>
        </row>
        <row r="515">
          <cell r="C515" t="str">
            <v>AE9L010000</v>
          </cell>
          <cell r="D515" t="str">
            <v>SHAMPURE H/B WASH 250ML/8.5FLOZ</v>
          </cell>
          <cell r="E515" t="str">
            <v>Shampure</v>
          </cell>
          <cell r="G515"/>
          <cell r="J515">
            <v>22</v>
          </cell>
          <cell r="K515">
            <v>11.090163934426229</v>
          </cell>
          <cell r="L515">
            <v>26</v>
          </cell>
        </row>
        <row r="516">
          <cell r="C516" t="str">
            <v>AHWY010000</v>
          </cell>
          <cell r="D516" t="str">
            <v>SHAMPURE H/B WASH 50ML/1.7FLOZ</v>
          </cell>
          <cell r="E516" t="str">
            <v>Shampure</v>
          </cell>
          <cell r="F516" t="str">
            <v>TRAVEL SIZE</v>
          </cell>
          <cell r="G516"/>
          <cell r="J516">
            <v>9</v>
          </cell>
          <cell r="K516">
            <v>4.5368852459016393</v>
          </cell>
          <cell r="L516">
            <v>10</v>
          </cell>
        </row>
        <row r="517">
          <cell r="C517" t="str">
            <v>AHX0500000</v>
          </cell>
          <cell r="D517" t="str">
            <v>SHAMPURE H/B WASH BB 1000ML/33.8FLOZ</v>
          </cell>
          <cell r="E517" t="str">
            <v>Shampure</v>
          </cell>
          <cell r="F517" t="str">
            <v>BB</v>
          </cell>
          <cell r="G517"/>
          <cell r="J517">
            <v>66</v>
          </cell>
          <cell r="K517">
            <v>33.270491803278688</v>
          </cell>
          <cell r="L517">
            <v>78</v>
          </cell>
        </row>
        <row r="518">
          <cell r="C518" t="str">
            <v>AR5L010000</v>
          </cell>
          <cell r="D518" t="str">
            <v>SHAMPURE SHAMP 1000ML/33.8FLOZ</v>
          </cell>
          <cell r="E518" t="str">
            <v>Shampure</v>
          </cell>
          <cell r="G518"/>
          <cell r="J518">
            <v>55.5</v>
          </cell>
          <cell r="K518">
            <v>27.977459016393446</v>
          </cell>
          <cell r="L518">
            <v>61.5</v>
          </cell>
        </row>
        <row r="519">
          <cell r="C519" t="str">
            <v>AR5K010000</v>
          </cell>
          <cell r="D519" t="str">
            <v>SHAMPURE SHAMP 250ML/8.5FLOZ</v>
          </cell>
          <cell r="E519" t="str">
            <v>Shampure</v>
          </cell>
          <cell r="G519"/>
          <cell r="H519" t="str">
            <v>PROMO</v>
          </cell>
          <cell r="J519">
            <v>18.5</v>
          </cell>
          <cell r="K519">
            <v>9.3258196721311464</v>
          </cell>
          <cell r="L519">
            <v>20.5</v>
          </cell>
        </row>
        <row r="520">
          <cell r="C520" t="str">
            <v>AR5J010000</v>
          </cell>
          <cell r="D520" t="str">
            <v>SHAMPURE SHAMP 50ML/1.7FLOZ</v>
          </cell>
          <cell r="E520" t="str">
            <v>Shampure</v>
          </cell>
          <cell r="F520" t="str">
            <v>TRAVEL SIZE</v>
          </cell>
          <cell r="G520"/>
          <cell r="J520">
            <v>9</v>
          </cell>
          <cell r="K520">
            <v>4.5368852459016393</v>
          </cell>
          <cell r="L520">
            <v>10</v>
          </cell>
        </row>
        <row r="521">
          <cell r="C521" t="str">
            <v>AYKA010000</v>
          </cell>
          <cell r="D521" t="str">
            <v>SHAMPURE SHAMP BAR 100GM/3.5OZ</v>
          </cell>
          <cell r="E521" t="str">
            <v>Shampure</v>
          </cell>
          <cell r="G521" t="str">
            <v>DISCO</v>
          </cell>
          <cell r="J521">
            <v>18.5</v>
          </cell>
          <cell r="K521">
            <v>9.3258196721311464</v>
          </cell>
        </row>
        <row r="522">
          <cell r="C522" t="str">
            <v>AR5L500000</v>
          </cell>
          <cell r="D522" t="str">
            <v>SHAMPURE SHAMP BB 1000ML/33.8FLOZ</v>
          </cell>
          <cell r="E522" t="str">
            <v>Shampure</v>
          </cell>
          <cell r="F522" t="str">
            <v>BB</v>
          </cell>
          <cell r="G522"/>
          <cell r="J522">
            <v>55.5</v>
          </cell>
          <cell r="K522">
            <v>27.977459016393446</v>
          </cell>
          <cell r="L522">
            <v>61.5</v>
          </cell>
        </row>
        <row r="523">
          <cell r="C523" t="str">
            <v>VMR0010000</v>
          </cell>
          <cell r="D523" t="str">
            <v>SMOOTH INFUS BLOW DRY 200ML/6.7FLOZ</v>
          </cell>
          <cell r="E523" t="str">
            <v>Smooth Infusion</v>
          </cell>
          <cell r="G523"/>
          <cell r="H523" t="str">
            <v>NEW</v>
          </cell>
          <cell r="J523">
            <v>42</v>
          </cell>
          <cell r="K523">
            <v>21.172131147540981</v>
          </cell>
          <cell r="L523">
            <v>42</v>
          </cell>
        </row>
        <row r="524">
          <cell r="C524" t="str">
            <v>VMPX010000</v>
          </cell>
          <cell r="D524" t="str">
            <v>SMOOTH INFUS BLOW DRY 50ML/1.7FLOZ</v>
          </cell>
          <cell r="E524" t="str">
            <v>Smooth Infusion</v>
          </cell>
          <cell r="G524"/>
          <cell r="H524" t="str">
            <v>NEW</v>
          </cell>
          <cell r="J524">
            <v>9</v>
          </cell>
          <cell r="K524">
            <v>4.5368852459016393</v>
          </cell>
          <cell r="L524">
            <v>10</v>
          </cell>
        </row>
        <row r="525">
          <cell r="C525" t="str">
            <v>VMR0500000</v>
          </cell>
          <cell r="D525" t="str">
            <v>SMOOTH INFUS BLOW DRY BB 200ML/6.7FLOZ</v>
          </cell>
          <cell r="E525" t="str">
            <v>Smooth Infusion</v>
          </cell>
          <cell r="F525" t="str">
            <v>BB</v>
          </cell>
          <cell r="G525"/>
          <cell r="H525" t="str">
            <v>NEW</v>
          </cell>
          <cell r="J525">
            <v>42</v>
          </cell>
          <cell r="K525">
            <v>21.172131147540981</v>
          </cell>
          <cell r="L525">
            <v>42</v>
          </cell>
        </row>
        <row r="526">
          <cell r="C526" t="str">
            <v>VMPP010000</v>
          </cell>
          <cell r="D526" t="str">
            <v>SMOOTH INFUS COND 200ML/6.7FLOZ</v>
          </cell>
          <cell r="E526" t="str">
            <v>Smooth Infusion</v>
          </cell>
          <cell r="G526"/>
          <cell r="H526" t="str">
            <v>NEW</v>
          </cell>
          <cell r="J526">
            <v>35.5</v>
          </cell>
          <cell r="K526">
            <v>17.895491803278691</v>
          </cell>
          <cell r="L526">
            <v>35.5</v>
          </cell>
        </row>
        <row r="527">
          <cell r="C527" t="str">
            <v>VMPN010000</v>
          </cell>
          <cell r="D527" t="str">
            <v>SMOOTH INFUS COND 40ML/1.4FLOZ</v>
          </cell>
          <cell r="E527" t="str">
            <v>Smooth Infusion</v>
          </cell>
          <cell r="G527"/>
          <cell r="H527" t="str">
            <v>NEW</v>
          </cell>
          <cell r="J527">
            <v>9</v>
          </cell>
          <cell r="K527">
            <v>4.5368852459016393</v>
          </cell>
          <cell r="L527">
            <v>10</v>
          </cell>
        </row>
        <row r="528">
          <cell r="C528" t="str">
            <v>VMPR500000</v>
          </cell>
          <cell r="D528" t="str">
            <v>SMOOTH INFUS COND BB 1000ML/33.8FLOZ</v>
          </cell>
          <cell r="E528" t="str">
            <v>Smooth Infusion</v>
          </cell>
          <cell r="F528" t="str">
            <v>BB</v>
          </cell>
          <cell r="G528"/>
          <cell r="H528" t="str">
            <v>NEW</v>
          </cell>
          <cell r="J528">
            <v>126</v>
          </cell>
          <cell r="K528">
            <v>63.516393442622949</v>
          </cell>
          <cell r="L528">
            <v>126</v>
          </cell>
        </row>
        <row r="529">
          <cell r="C529" t="str">
            <v>VMPL010000</v>
          </cell>
          <cell r="D529" t="str">
            <v>SMOOTH INFUS SHAMP 200ML/6.7FLOZ</v>
          </cell>
          <cell r="E529" t="str">
            <v>Smooth Infusion</v>
          </cell>
          <cell r="G529"/>
          <cell r="H529" t="str">
            <v>NEW</v>
          </cell>
          <cell r="J529">
            <v>29</v>
          </cell>
          <cell r="K529">
            <v>14.618852459016393</v>
          </cell>
          <cell r="L529">
            <v>29</v>
          </cell>
        </row>
        <row r="530">
          <cell r="C530" t="str">
            <v>VMPK010000</v>
          </cell>
          <cell r="D530" t="str">
            <v>SMOOTH INFUS SHAMP 50ML/1.7FLOZ</v>
          </cell>
          <cell r="E530" t="str">
            <v>Smooth Infusion</v>
          </cell>
          <cell r="G530"/>
          <cell r="H530" t="str">
            <v>NEW</v>
          </cell>
          <cell r="J530">
            <v>9</v>
          </cell>
          <cell r="K530">
            <v>4.5368852459016393</v>
          </cell>
          <cell r="L530">
            <v>10</v>
          </cell>
        </row>
        <row r="531">
          <cell r="C531" t="str">
            <v>VMPM500000</v>
          </cell>
          <cell r="D531" t="str">
            <v>SMOOTH INFUS SHAMP BB 1000ML/33.8FLOZ</v>
          </cell>
          <cell r="E531" t="str">
            <v>Smooth Infusion</v>
          </cell>
          <cell r="F531" t="str">
            <v>BB</v>
          </cell>
          <cell r="G531"/>
          <cell r="H531" t="str">
            <v>NEW</v>
          </cell>
          <cell r="J531">
            <v>109</v>
          </cell>
          <cell r="K531">
            <v>54.946721311475414</v>
          </cell>
          <cell r="L531">
            <v>109</v>
          </cell>
        </row>
        <row r="532">
          <cell r="C532" t="str">
            <v>VN1N010000</v>
          </cell>
          <cell r="D532" t="str">
            <v>SMOOTH INFUS SLEEK 150ML/5FLOZ</v>
          </cell>
          <cell r="E532" t="str">
            <v>Smooth Infusion</v>
          </cell>
          <cell r="G532"/>
          <cell r="H532" t="str">
            <v>NEW</v>
          </cell>
          <cell r="J532">
            <v>37</v>
          </cell>
          <cell r="K532">
            <v>18.651639344262293</v>
          </cell>
          <cell r="L532">
            <v>37</v>
          </cell>
        </row>
        <row r="533">
          <cell r="C533" t="str">
            <v>VN1P010000</v>
          </cell>
          <cell r="D533" t="str">
            <v>SMOOTH INFUS SLEEK 40ML/1.4FLOZ</v>
          </cell>
          <cell r="E533" t="str">
            <v>Smooth Infusion</v>
          </cell>
          <cell r="G533"/>
          <cell r="H533" t="str">
            <v>NEW</v>
          </cell>
          <cell r="J533">
            <v>9</v>
          </cell>
          <cell r="K533">
            <v>4.5368852459016393</v>
          </cell>
          <cell r="L533">
            <v>10</v>
          </cell>
        </row>
        <row r="534">
          <cell r="C534" t="str">
            <v>VN1N500000</v>
          </cell>
          <cell r="D534" t="str">
            <v>SMOOTH INFUS SLEEK BB 150ML/5FLOZ</v>
          </cell>
          <cell r="E534" t="str">
            <v>Smooth Infusion</v>
          </cell>
          <cell r="F534" t="str">
            <v>BB</v>
          </cell>
          <cell r="G534"/>
          <cell r="H534" t="str">
            <v>NEW</v>
          </cell>
          <cell r="J534">
            <v>37</v>
          </cell>
          <cell r="K534">
            <v>18.651639344262293</v>
          </cell>
          <cell r="L534">
            <v>37</v>
          </cell>
        </row>
        <row r="535">
          <cell r="C535" t="str">
            <v>VMPW500000</v>
          </cell>
          <cell r="D535" t="str">
            <v>SMOOTH INFUS ST PREP BB 100ML/3.4FLOZ</v>
          </cell>
          <cell r="E535" t="str">
            <v>Smooth Infusion</v>
          </cell>
          <cell r="F535" t="str">
            <v>BB</v>
          </cell>
          <cell r="G535"/>
          <cell r="H535" t="str">
            <v>NEW</v>
          </cell>
          <cell r="J535">
            <v>35.5</v>
          </cell>
          <cell r="K535">
            <v>17.895491803278691</v>
          </cell>
          <cell r="L535">
            <v>35.5</v>
          </cell>
        </row>
        <row r="536">
          <cell r="C536" t="str">
            <v>VMPW010000</v>
          </cell>
          <cell r="D536" t="str">
            <v>SMOOTH INFUS STYLE PREP 100ML/3.4FLOZ</v>
          </cell>
          <cell r="E536" t="str">
            <v>Smooth Infusion</v>
          </cell>
          <cell r="G536"/>
          <cell r="H536" t="str">
            <v>NEW</v>
          </cell>
          <cell r="J536">
            <v>35.5</v>
          </cell>
          <cell r="K536">
            <v>17.895491803278691</v>
          </cell>
          <cell r="L536">
            <v>35.5</v>
          </cell>
        </row>
        <row r="537">
          <cell r="C537" t="str">
            <v>VMPT010000</v>
          </cell>
          <cell r="D537" t="str">
            <v>SMOOTH INFUS STYLE PREP 25ML/.85FLOZ</v>
          </cell>
          <cell r="E537" t="str">
            <v>Smooth Infusion</v>
          </cell>
          <cell r="G537"/>
          <cell r="H537" t="str">
            <v>NEW</v>
          </cell>
          <cell r="J537">
            <v>9</v>
          </cell>
          <cell r="K537">
            <v>4.5368852459016393</v>
          </cell>
          <cell r="L537">
            <v>10</v>
          </cell>
        </row>
        <row r="538">
          <cell r="C538" t="str">
            <v>AAF6500000</v>
          </cell>
          <cell r="D538" t="str">
            <v>STRESS FIX AROMA BLND BB 30ML/1FLOZ</v>
          </cell>
          <cell r="E538" t="str">
            <v>Stress-Fix</v>
          </cell>
          <cell r="F538" t="str">
            <v>BB</v>
          </cell>
          <cell r="G538"/>
          <cell r="J538">
            <v>29.1</v>
          </cell>
          <cell r="K538">
            <v>14.669262295081968</v>
          </cell>
          <cell r="L538">
            <v>30</v>
          </cell>
        </row>
        <row r="539">
          <cell r="C539" t="str">
            <v>AG16010000</v>
          </cell>
          <cell r="D539" t="str">
            <v>STRESS FIX BODY CREME 200ML/6.7OZ</v>
          </cell>
          <cell r="E539" t="str">
            <v>Stress-Fix</v>
          </cell>
          <cell r="G539"/>
          <cell r="J539">
            <v>44</v>
          </cell>
          <cell r="K539">
            <v>22.180327868852459</v>
          </cell>
          <cell r="L539">
            <v>47.5</v>
          </cell>
        </row>
        <row r="540">
          <cell r="C540" t="str">
            <v>AA51010000</v>
          </cell>
          <cell r="D540" t="str">
            <v>STRESS FIX BODY LTN 200ML/6.7FLOZ</v>
          </cell>
          <cell r="E540" t="str">
            <v>Stress-Fix</v>
          </cell>
          <cell r="G540"/>
          <cell r="J540">
            <v>33</v>
          </cell>
          <cell r="K540">
            <v>16.635245901639344</v>
          </cell>
          <cell r="L540">
            <v>37</v>
          </cell>
        </row>
        <row r="541">
          <cell r="C541" t="str">
            <v>AHWW010000</v>
          </cell>
          <cell r="D541" t="str">
            <v>STRESS FIX COMP 50ML/1.7FLOZ</v>
          </cell>
          <cell r="E541" t="str">
            <v>Stress-Fix</v>
          </cell>
          <cell r="G541"/>
          <cell r="J541">
            <v>28.5</v>
          </cell>
          <cell r="K541">
            <v>14.366803278688524</v>
          </cell>
          <cell r="L541">
            <v>34</v>
          </cell>
        </row>
        <row r="542">
          <cell r="C542" t="str">
            <v>AAF8010000</v>
          </cell>
          <cell r="D542" t="str">
            <v>STRESS FIX CONC RLBL 7ML/.24FLOZ</v>
          </cell>
          <cell r="E542" t="str">
            <v>Stress-Fix</v>
          </cell>
          <cell r="G542"/>
          <cell r="J542">
            <v>22</v>
          </cell>
          <cell r="K542">
            <v>11.090163934426229</v>
          </cell>
          <cell r="L542">
            <v>24.5</v>
          </cell>
        </row>
        <row r="543">
          <cell r="C543" t="str">
            <v>AAF7010000</v>
          </cell>
          <cell r="D543" t="str">
            <v>STRESS FIX SOAK SALTS 454GM/16OZ</v>
          </cell>
          <cell r="E543" t="str">
            <v>Stress-Fix</v>
          </cell>
          <cell r="G543"/>
          <cell r="J543">
            <v>36</v>
          </cell>
          <cell r="K543">
            <v>18.147540983606557</v>
          </cell>
          <cell r="L543">
            <v>39</v>
          </cell>
        </row>
        <row r="544">
          <cell r="C544" t="str">
            <v>A30F010000</v>
          </cell>
          <cell r="D544" t="str">
            <v>AIR CONTROL EU/ASIA 300ML/8.2OZ</v>
          </cell>
          <cell r="E544" t="str">
            <v>Styling</v>
          </cell>
          <cell r="G544"/>
          <cell r="J544">
            <v>25</v>
          </cell>
          <cell r="K544">
            <v>12.602459016393443</v>
          </cell>
          <cell r="L544">
            <v>27.5</v>
          </cell>
        </row>
        <row r="545">
          <cell r="C545" t="str">
            <v>A30F500000</v>
          </cell>
          <cell r="D545" t="str">
            <v>AIR CONTROL EU/ASIA BB 300ML/8.2OZ</v>
          </cell>
          <cell r="E545" t="str">
            <v>Styling</v>
          </cell>
          <cell r="F545" t="str">
            <v>BB</v>
          </cell>
          <cell r="G545"/>
          <cell r="J545">
            <v>25</v>
          </cell>
          <cell r="K545">
            <v>12.602459016393443</v>
          </cell>
          <cell r="L545">
            <v>27.5</v>
          </cell>
        </row>
        <row r="546">
          <cell r="C546" t="str">
            <v>A54K010000</v>
          </cell>
          <cell r="D546" t="str">
            <v>CONFIXOR GEL 250ML/8.5FLOZ</v>
          </cell>
          <cell r="E546" t="str">
            <v>Styling</v>
          </cell>
          <cell r="G546"/>
          <cell r="J546">
            <v>23</v>
          </cell>
          <cell r="K546">
            <v>11.594262295081966</v>
          </cell>
          <cell r="L546">
            <v>25</v>
          </cell>
        </row>
        <row r="547">
          <cell r="C547" t="str">
            <v>A54K500000</v>
          </cell>
          <cell r="D547" t="str">
            <v>CONFIXOR GEL BB 250ML/8.5FLOZ</v>
          </cell>
          <cell r="E547" t="str">
            <v>Styling</v>
          </cell>
          <cell r="F547" t="str">
            <v>BB</v>
          </cell>
          <cell r="G547"/>
          <cell r="J547">
            <v>22.99</v>
          </cell>
          <cell r="K547">
            <v>11.589221311475407</v>
          </cell>
          <cell r="L547">
            <v>25</v>
          </cell>
        </row>
        <row r="548">
          <cell r="C548" t="str">
            <v>A3K4010000</v>
          </cell>
          <cell r="D548" t="str">
            <v>CONTROL FORCE H/S 300ML/8.2OZ</v>
          </cell>
          <cell r="E548" t="str">
            <v>Styling</v>
          </cell>
          <cell r="G548"/>
          <cell r="J548">
            <v>27</v>
          </cell>
          <cell r="K548">
            <v>13.610655737704919</v>
          </cell>
          <cell r="L548">
            <v>27.5</v>
          </cell>
        </row>
        <row r="549">
          <cell r="C549" t="str">
            <v>A3K4500000</v>
          </cell>
          <cell r="D549" t="str">
            <v>CONTROL FORCE H/S BB 300ML/8.2OZ</v>
          </cell>
          <cell r="E549" t="str">
            <v>Styling</v>
          </cell>
          <cell r="F549" t="str">
            <v>BB</v>
          </cell>
          <cell r="G549"/>
          <cell r="J549">
            <v>27</v>
          </cell>
          <cell r="K549">
            <v>13.610655737704919</v>
          </cell>
          <cell r="L549">
            <v>27.5</v>
          </cell>
        </row>
        <row r="550">
          <cell r="C550" t="str">
            <v>AL56010000</v>
          </cell>
          <cell r="D550" t="str">
            <v>CONTROL PASTE 75ML/2.5FLOZ</v>
          </cell>
          <cell r="E550" t="str">
            <v>Styling</v>
          </cell>
          <cell r="G550"/>
          <cell r="J550">
            <v>27</v>
          </cell>
          <cell r="K550">
            <v>13.610655737704919</v>
          </cell>
          <cell r="L550">
            <v>30</v>
          </cell>
        </row>
        <row r="551">
          <cell r="C551" t="str">
            <v>AL56500000</v>
          </cell>
          <cell r="D551" t="str">
            <v>CONTROL PASTE BB 75ML/2.5FLOZ</v>
          </cell>
          <cell r="E551" t="str">
            <v>Styling</v>
          </cell>
          <cell r="F551" t="str">
            <v>BB</v>
          </cell>
          <cell r="G551"/>
          <cell r="J551">
            <v>27</v>
          </cell>
          <cell r="K551">
            <v>13.610655737704919</v>
          </cell>
          <cell r="L551">
            <v>30</v>
          </cell>
        </row>
        <row r="552">
          <cell r="C552" t="str">
            <v>A52W010000</v>
          </cell>
          <cell r="D552" t="str">
            <v>FLAX SEED SCULPT GEL 250ML/8.5FLOZ</v>
          </cell>
          <cell r="E552" t="str">
            <v>Styling</v>
          </cell>
          <cell r="G552"/>
          <cell r="J552">
            <v>21</v>
          </cell>
          <cell r="K552">
            <v>10.58606557377049</v>
          </cell>
          <cell r="L552">
            <v>24.5</v>
          </cell>
        </row>
        <row r="553">
          <cell r="C553" t="str">
            <v>A6AL010000</v>
          </cell>
          <cell r="D553" t="str">
            <v>LE TEXTURIZING CRM 75ML/2.6OZ</v>
          </cell>
          <cell r="E553" t="str">
            <v>Styling</v>
          </cell>
          <cell r="G553"/>
          <cell r="J553">
            <v>29</v>
          </cell>
          <cell r="K553">
            <v>14.618852459016393</v>
          </cell>
          <cell r="L553">
            <v>31.5</v>
          </cell>
        </row>
        <row r="554">
          <cell r="C554" t="str">
            <v>A0K6010000</v>
          </cell>
          <cell r="D554" t="str">
            <v>PHOMOLLIENT 200ML/6.7FLOZ</v>
          </cell>
          <cell r="E554" t="str">
            <v>Styling</v>
          </cell>
          <cell r="G554"/>
          <cell r="J554">
            <v>21.5</v>
          </cell>
          <cell r="K554">
            <v>10.83811475409836</v>
          </cell>
          <cell r="L554">
            <v>24.5</v>
          </cell>
        </row>
        <row r="555">
          <cell r="C555" t="str">
            <v>AH8J010000</v>
          </cell>
          <cell r="D555" t="str">
            <v>PHOMOLLIENT 50ML/1.7FLOZ</v>
          </cell>
          <cell r="E555" t="str">
            <v>Styling</v>
          </cell>
          <cell r="F555" t="str">
            <v>TRAVEL SIZE</v>
          </cell>
          <cell r="G555"/>
          <cell r="J555">
            <v>9</v>
          </cell>
          <cell r="K555">
            <v>4.5368852459016393</v>
          </cell>
          <cell r="L555">
            <v>10</v>
          </cell>
        </row>
        <row r="556">
          <cell r="C556" t="str">
            <v>A15N010000</v>
          </cell>
          <cell r="D556" t="str">
            <v>PHOMOLLIENT REFILL 200ML/6.7FLOZ</v>
          </cell>
          <cell r="E556" t="str">
            <v>Styling</v>
          </cell>
          <cell r="G556"/>
          <cell r="J556">
            <v>20</v>
          </cell>
          <cell r="K556">
            <v>10.081967213114753</v>
          </cell>
          <cell r="L556">
            <v>20</v>
          </cell>
        </row>
        <row r="557">
          <cell r="C557" t="str">
            <v>AN2P010000</v>
          </cell>
          <cell r="D557" t="str">
            <v>SPEED OF LIGHT 200ML/6.7FLOZ</v>
          </cell>
          <cell r="E557" t="str">
            <v>Styling</v>
          </cell>
          <cell r="G557"/>
          <cell r="J557">
            <v>25</v>
          </cell>
          <cell r="K557">
            <v>12.602459016393443</v>
          </cell>
          <cell r="L557">
            <v>27</v>
          </cell>
        </row>
        <row r="558">
          <cell r="C558" t="str">
            <v>AN2P500000</v>
          </cell>
          <cell r="D558" t="str">
            <v>SPEED OF LIGHT BB 200ML/6.7FLOZ</v>
          </cell>
          <cell r="E558" t="str">
            <v>Styling</v>
          </cell>
          <cell r="F558" t="str">
            <v>BB</v>
          </cell>
          <cell r="G558"/>
          <cell r="J558">
            <v>25</v>
          </cell>
          <cell r="K558">
            <v>12.602459016393443</v>
          </cell>
          <cell r="L558">
            <v>27</v>
          </cell>
        </row>
        <row r="559">
          <cell r="C559" t="str">
            <v>AMY5010000</v>
          </cell>
          <cell r="D559" t="str">
            <v>TEXTURE TONIC 125ML/4.2FLOZ</v>
          </cell>
          <cell r="E559" t="str">
            <v>Styling</v>
          </cell>
          <cell r="G559"/>
          <cell r="J559">
            <v>28.5</v>
          </cell>
          <cell r="K559">
            <v>14.366803278688524</v>
          </cell>
          <cell r="L559">
            <v>31</v>
          </cell>
        </row>
        <row r="560">
          <cell r="C560" t="str">
            <v>AMY5500000</v>
          </cell>
          <cell r="D560" t="str">
            <v>TEXTURE TONIC BB 125ML/4.2FLOZ</v>
          </cell>
          <cell r="E560" t="str">
            <v>Styling</v>
          </cell>
          <cell r="F560" t="str">
            <v>BB</v>
          </cell>
          <cell r="G560"/>
          <cell r="J560">
            <v>28.51</v>
          </cell>
          <cell r="K560">
            <v>14.371844262295083</v>
          </cell>
          <cell r="L560">
            <v>31</v>
          </cell>
        </row>
        <row r="561">
          <cell r="C561" t="str">
            <v>AG5G010000</v>
          </cell>
          <cell r="D561" t="str">
            <v>THICKEN TONIC 100ML/3.4FLOZ</v>
          </cell>
          <cell r="E561" t="str">
            <v>Styling</v>
          </cell>
          <cell r="G561"/>
          <cell r="J561">
            <v>25</v>
          </cell>
          <cell r="K561">
            <v>12.602459016393443</v>
          </cell>
          <cell r="L561">
            <v>27.5</v>
          </cell>
        </row>
        <row r="562">
          <cell r="C562" t="str">
            <v>APF1010000</v>
          </cell>
          <cell r="D562" t="str">
            <v>THICKEN TONIC 30ML/1FLOZ</v>
          </cell>
          <cell r="E562" t="str">
            <v>Styling</v>
          </cell>
          <cell r="F562" t="str">
            <v>TRAVEL SIZE</v>
          </cell>
          <cell r="G562"/>
          <cell r="J562">
            <v>9</v>
          </cell>
          <cell r="K562">
            <v>4.5368852459016393</v>
          </cell>
          <cell r="L562">
            <v>10</v>
          </cell>
        </row>
        <row r="563">
          <cell r="C563" t="str">
            <v>AGHH500000</v>
          </cell>
          <cell r="D563" t="str">
            <v>THICKEN TONIC BB 100ML/3.4FLOZ</v>
          </cell>
          <cell r="E563" t="str">
            <v>Styling</v>
          </cell>
          <cell r="F563" t="str">
            <v>BB</v>
          </cell>
          <cell r="G563"/>
          <cell r="J563">
            <v>25</v>
          </cell>
          <cell r="K563">
            <v>12.602459016393443</v>
          </cell>
          <cell r="L563">
            <v>27.5</v>
          </cell>
        </row>
        <row r="564">
          <cell r="C564" t="str">
            <v>A8AL010000</v>
          </cell>
          <cell r="D564" t="str">
            <v>VOLUMIZING TONIC 100ML/3.4FLOZ</v>
          </cell>
          <cell r="E564" t="str">
            <v>Styling</v>
          </cell>
          <cell r="G564"/>
          <cell r="J564">
            <v>21</v>
          </cell>
          <cell r="K564">
            <v>10.58606557377049</v>
          </cell>
          <cell r="L564">
            <v>27.5</v>
          </cell>
        </row>
        <row r="565">
          <cell r="C565" t="str">
            <v>AH8K010000</v>
          </cell>
          <cell r="D565" t="str">
            <v>VOLUMIZING TONIC 40ML/1.4FLOZ</v>
          </cell>
          <cell r="E565" t="str">
            <v>Styling</v>
          </cell>
          <cell r="F565" t="str">
            <v>TRAVEL SIZE</v>
          </cell>
          <cell r="G565"/>
          <cell r="J565">
            <v>9</v>
          </cell>
          <cell r="K565">
            <v>4.5368852459016393</v>
          </cell>
          <cell r="L565">
            <v>10</v>
          </cell>
        </row>
        <row r="566">
          <cell r="C566" t="str">
            <v>A4RW500000</v>
          </cell>
          <cell r="D566" t="str">
            <v>VOLUMIZING TONIC BB 1000ML/33.8FLOZ</v>
          </cell>
          <cell r="E566" t="str">
            <v>Styling</v>
          </cell>
          <cell r="F566" t="str">
            <v>BB</v>
          </cell>
          <cell r="G566"/>
          <cell r="J566">
            <v>120.16</v>
          </cell>
          <cell r="K566">
            <v>60.572459016393438</v>
          </cell>
          <cell r="L566">
            <v>120.16</v>
          </cell>
        </row>
        <row r="567">
          <cell r="C567" t="str">
            <v>AT2T010000</v>
          </cell>
          <cell r="D567" t="str">
            <v>AIR CONTROL 45ML/1.22OZ</v>
          </cell>
          <cell r="E567" t="str">
            <v>Styling</v>
          </cell>
          <cell r="G567" t="str">
            <v>DISCO</v>
          </cell>
          <cell r="J567">
            <v>9</v>
          </cell>
          <cell r="K567">
            <v>4.5368852459016393</v>
          </cell>
        </row>
        <row r="568">
          <cell r="C568" t="str">
            <v>AKEM010000</v>
          </cell>
          <cell r="D568" t="str">
            <v>APPL BTL COMPS/CHAKRA 60ML/2FLOZ</v>
          </cell>
          <cell r="E568" t="str">
            <v>Aveda Professional</v>
          </cell>
          <cell r="G568" t="str">
            <v>DISCO</v>
          </cell>
          <cell r="J568">
            <v>3.18</v>
          </cell>
          <cell r="K568">
            <v>1.6030327868852459</v>
          </cell>
        </row>
        <row r="569">
          <cell r="C569" t="str">
            <v>AXG3010000</v>
          </cell>
          <cell r="D569" t="str">
            <v>BCA HR CHERRY ALMOND 150ML/5FLOZ</v>
          </cell>
          <cell r="E569" t="str">
            <v>Hand Relief</v>
          </cell>
          <cell r="G569" t="str">
            <v>DISCO</v>
          </cell>
          <cell r="J569">
            <v>32</v>
          </cell>
          <cell r="K569">
            <v>16.131147540983608</v>
          </cell>
        </row>
        <row r="570">
          <cell r="C570" t="str">
            <v>AYT0010000</v>
          </cell>
          <cell r="D570" t="str">
            <v>BCA HR SHAMPURE 100ML/3.4FLOZ</v>
          </cell>
          <cell r="E570" t="str">
            <v>Hand Relief</v>
          </cell>
          <cell r="G570" t="str">
            <v>DISCO</v>
          </cell>
          <cell r="J570">
            <v>23.5</v>
          </cell>
          <cell r="K570">
            <v>11.846311475409836</v>
          </cell>
        </row>
        <row r="571">
          <cell r="C571" t="str">
            <v>AJP0010000</v>
          </cell>
          <cell r="D571" t="str">
            <v>BEAUTIFY RADIANCE POLISH 440GM/15.5OZ</v>
          </cell>
          <cell r="E571" t="str">
            <v>Beautifying</v>
          </cell>
          <cell r="G571" t="str">
            <v>DISCO</v>
          </cell>
          <cell r="J571">
            <v>45.5</v>
          </cell>
          <cell r="K571">
            <v>22.936475409836063</v>
          </cell>
        </row>
        <row r="572">
          <cell r="C572" t="str">
            <v>A0TK500000</v>
          </cell>
          <cell r="D572" t="str">
            <v>BEAUTIFYING COMP BB 50ML/1.7FLOZ</v>
          </cell>
          <cell r="E572" t="str">
            <v>Beautifying</v>
          </cell>
          <cell r="F572" t="str">
            <v>BB</v>
          </cell>
          <cell r="G572" t="str">
            <v>DISCO</v>
          </cell>
          <cell r="J572">
            <v>29.93</v>
          </cell>
          <cell r="K572">
            <v>15.08766393442623</v>
          </cell>
        </row>
        <row r="573">
          <cell r="C573" t="str">
            <v>VNH3010000</v>
          </cell>
          <cell r="D573" t="str">
            <v>BF BEST SELLERS SET</v>
          </cell>
          <cell r="E573" t="str">
            <v>Rosemary Mint</v>
          </cell>
          <cell r="G573" t="str">
            <v>DISCO</v>
          </cell>
          <cell r="H573" t="str">
            <v>SET</v>
          </cell>
          <cell r="J573">
            <v>70</v>
          </cell>
          <cell r="K573">
            <v>35.286885245901644</v>
          </cell>
        </row>
        <row r="574">
          <cell r="C574" t="str">
            <v>AXG7500000</v>
          </cell>
          <cell r="D574" t="str">
            <v>BK HYD WTR GEL CRM BB 150ML/5FLOZ</v>
          </cell>
          <cell r="E574" t="str">
            <v>Botanical Kinetics</v>
          </cell>
          <cell r="F574" t="str">
            <v>BB</v>
          </cell>
          <cell r="G574" t="str">
            <v>DISCO</v>
          </cell>
          <cell r="J574">
            <v>82.5</v>
          </cell>
          <cell r="K574">
            <v>41.588114754098356</v>
          </cell>
        </row>
        <row r="575">
          <cell r="C575" t="str">
            <v>AT30010000</v>
          </cell>
          <cell r="D575" t="str">
            <v>BK HYDRATING LTN 40ML/1.4FLOZ</v>
          </cell>
          <cell r="E575" t="str">
            <v>Botanical Kinetics</v>
          </cell>
          <cell r="F575" t="str">
            <v>TRAVEL SIZE</v>
          </cell>
          <cell r="G575" t="str">
            <v>DISCO</v>
          </cell>
          <cell r="J575">
            <v>9</v>
          </cell>
          <cell r="K575">
            <v>4.5368852459016393</v>
          </cell>
          <cell r="L575">
            <v>9</v>
          </cell>
        </row>
        <row r="576">
          <cell r="C576" t="str">
            <v>AT2X010000</v>
          </cell>
          <cell r="D576" t="str">
            <v>BK PURIFY CREME CLNSR 40ML/1.4FLOZ</v>
          </cell>
          <cell r="E576" t="str">
            <v>Botanical Kinetics</v>
          </cell>
          <cell r="F576" t="str">
            <v>TRAVEL SIZE</v>
          </cell>
          <cell r="G576" t="str">
            <v>DISCO</v>
          </cell>
          <cell r="J576">
            <v>9</v>
          </cell>
          <cell r="K576">
            <v>4.5368852459016393</v>
          </cell>
          <cell r="L576">
            <v>10</v>
          </cell>
        </row>
        <row r="577">
          <cell r="C577" t="str">
            <v>VNH1010000</v>
          </cell>
          <cell r="D577" t="str">
            <v>BLACK FRIDAY BR SET</v>
          </cell>
          <cell r="E577" t="str">
            <v>Botanical Repair</v>
          </cell>
          <cell r="G577" t="str">
            <v>DISCO</v>
          </cell>
          <cell r="H577" t="str">
            <v>SET</v>
          </cell>
          <cell r="I577" t="str">
            <v>SET</v>
          </cell>
          <cell r="J577">
            <v>53</v>
          </cell>
          <cell r="K577">
            <v>26.717213114754099</v>
          </cell>
        </row>
        <row r="578">
          <cell r="C578" t="str">
            <v>AYCK010000</v>
          </cell>
          <cell r="D578" t="str">
            <v>BLONDE REVIVAL SHAMP 200ML/6.7FLOZ</v>
          </cell>
          <cell r="E578" t="str">
            <v xml:space="preserve">Blonde Revival </v>
          </cell>
          <cell r="G578" t="str">
            <v>DISCO</v>
          </cell>
          <cell r="J578">
            <v>25.5</v>
          </cell>
          <cell r="K578">
            <v>12.854508196721312</v>
          </cell>
        </row>
        <row r="579">
          <cell r="C579" t="str">
            <v>AYCL500000</v>
          </cell>
          <cell r="D579" t="str">
            <v>BLONDE REVIVAL SHAMP BB 200ML/6.7FLOZ</v>
          </cell>
          <cell r="E579" t="str">
            <v xml:space="preserve">Blonde Revival </v>
          </cell>
          <cell r="F579" t="str">
            <v>BB</v>
          </cell>
          <cell r="G579" t="str">
            <v>DISCO</v>
          </cell>
          <cell r="J579">
            <v>25.5</v>
          </cell>
          <cell r="K579">
            <v>12.854508196721312</v>
          </cell>
        </row>
        <row r="580">
          <cell r="C580" t="str">
            <v>VN93013000</v>
          </cell>
          <cell r="D580" t="str">
            <v>BOTANICAL REPAIR SET</v>
          </cell>
          <cell r="E580" t="str">
            <v>Botanical Repair</v>
          </cell>
          <cell r="G580" t="str">
            <v>DISCO</v>
          </cell>
          <cell r="H580" t="str">
            <v>SET</v>
          </cell>
          <cell r="I580" t="str">
            <v>SET</v>
          </cell>
          <cell r="J580">
            <v>39</v>
          </cell>
          <cell r="K580">
            <v>19.659836065573771</v>
          </cell>
        </row>
        <row r="581">
          <cell r="C581" t="str">
            <v>A3WF010000</v>
          </cell>
          <cell r="D581" t="str">
            <v>SUN CARE AFTER SUN MSQ 125ML/4.2FLOZ</v>
          </cell>
          <cell r="E581" t="str">
            <v>Sun Care</v>
          </cell>
          <cell r="G581">
            <v>44914</v>
          </cell>
          <cell r="H581" t="str">
            <v>PROMO</v>
          </cell>
          <cell r="J581">
            <v>28</v>
          </cell>
          <cell r="K581">
            <v>14.114754098360654</v>
          </cell>
          <cell r="L581">
            <v>32</v>
          </cell>
        </row>
        <row r="582">
          <cell r="C582" t="str">
            <v>A3YY010000</v>
          </cell>
          <cell r="D582" t="str">
            <v>SUN CARE HAIR/BODY CLNSR 250ML/8.5FLOZ</v>
          </cell>
          <cell r="E582" t="str">
            <v>Sun Care</v>
          </cell>
          <cell r="G582"/>
          <cell r="H582" t="str">
            <v>PROMO</v>
          </cell>
          <cell r="J582">
            <v>25</v>
          </cell>
          <cell r="K582">
            <v>12.602459016393443</v>
          </cell>
          <cell r="L582">
            <v>29</v>
          </cell>
        </row>
        <row r="583">
          <cell r="C583" t="str">
            <v>A1KH010000</v>
          </cell>
          <cell r="D583" t="str">
            <v>BRILL EMOLLIENT 75ML/2.5FLOZ</v>
          </cell>
          <cell r="E583" t="str">
            <v>Brilliant</v>
          </cell>
          <cell r="G583" t="str">
            <v>DISCO</v>
          </cell>
          <cell r="J583">
            <v>32</v>
          </cell>
          <cell r="K583">
            <v>16.131147540983608</v>
          </cell>
        </row>
        <row r="584">
          <cell r="C584" t="str">
            <v>A52R010000</v>
          </cell>
          <cell r="D584" t="str">
            <v>BRILL SPRAY ON 100ML/3.4FLOZ</v>
          </cell>
          <cell r="E584" t="str">
            <v>Brilliant</v>
          </cell>
          <cell r="G584" t="str">
            <v>DISCO</v>
          </cell>
          <cell r="J584">
            <v>29</v>
          </cell>
          <cell r="K584">
            <v>14.618852459016393</v>
          </cell>
        </row>
        <row r="585">
          <cell r="C585" t="str">
            <v>A4MT010000</v>
          </cell>
          <cell r="D585" t="str">
            <v>SUN CARE PROT HAIR VEIL 100ML/3.4FLOZ</v>
          </cell>
          <cell r="E585" t="str">
            <v>Sun Care</v>
          </cell>
          <cell r="G585"/>
          <cell r="H585" t="str">
            <v>PROMO</v>
          </cell>
          <cell r="J585">
            <v>25</v>
          </cell>
          <cell r="K585">
            <v>12.602459016393443</v>
          </cell>
          <cell r="L585">
            <v>27</v>
          </cell>
        </row>
        <row r="586">
          <cell r="C586" t="str">
            <v>A695010000</v>
          </cell>
          <cell r="D586" t="str">
            <v>BRUSH SET MU BASIC</v>
          </cell>
          <cell r="E586" t="str">
            <v>Accessories</v>
          </cell>
          <cell r="G586" t="str">
            <v>DISCO</v>
          </cell>
          <cell r="J586">
            <v>69</v>
          </cell>
          <cell r="K586">
            <v>34.782786885245905</v>
          </cell>
          <cell r="L586">
            <v>75</v>
          </cell>
        </row>
        <row r="587">
          <cell r="C587" t="str">
            <v>A696010000</v>
          </cell>
          <cell r="D587" t="str">
            <v>BRUSH SET MU SPECIALTY</v>
          </cell>
          <cell r="E587" t="str">
            <v>Accessories</v>
          </cell>
          <cell r="G587" t="str">
            <v>DISCO</v>
          </cell>
          <cell r="J587">
            <v>64</v>
          </cell>
          <cell r="K587">
            <v>32.262295081967217</v>
          </cell>
          <cell r="L587">
            <v>75</v>
          </cell>
        </row>
        <row r="588">
          <cell r="C588" t="str">
            <v>A13A010000</v>
          </cell>
          <cell r="D588" t="str">
            <v>CAMOMILE COND 250ML/8.5FLOZ</v>
          </cell>
          <cell r="E588" t="str">
            <v>Pure Plant</v>
          </cell>
          <cell r="G588" t="str">
            <v>DISCO</v>
          </cell>
          <cell r="J588">
            <v>31.5</v>
          </cell>
          <cell r="K588">
            <v>15.879098360655737</v>
          </cell>
        </row>
        <row r="589">
          <cell r="C589" t="str">
            <v>A1W1010000</v>
          </cell>
          <cell r="D589" t="str">
            <v>CAMOMILE SHAMP 1000ML/33.8FLOZ</v>
          </cell>
          <cell r="E589" t="str">
            <v>Pure Plant</v>
          </cell>
          <cell r="G589" t="str">
            <v>DISCO</v>
          </cell>
          <cell r="J589">
            <v>55.5</v>
          </cell>
          <cell r="K589">
            <v>27.977459016393446</v>
          </cell>
        </row>
        <row r="590">
          <cell r="C590" t="str">
            <v>AT2R500000</v>
          </cell>
          <cell r="D590" t="str">
            <v>CHERRY ALM BODY LTN BB 200ML/6.7FLOZ</v>
          </cell>
          <cell r="E590" t="str">
            <v>Cherry Almond</v>
          </cell>
          <cell r="F590" t="str">
            <v>BB</v>
          </cell>
          <cell r="G590" t="str">
            <v>DISCO</v>
          </cell>
          <cell r="J590">
            <v>33</v>
          </cell>
          <cell r="K590">
            <v>16.635245901639344</v>
          </cell>
        </row>
        <row r="591">
          <cell r="C591" t="str">
            <v>AXGC500000</v>
          </cell>
          <cell r="D591" t="str">
            <v>CHERRY ALM BODY SCRUB BB 200ML/6.7FLOZ</v>
          </cell>
          <cell r="E591" t="str">
            <v>Cherry Almond</v>
          </cell>
          <cell r="F591" t="str">
            <v>BB</v>
          </cell>
          <cell r="G591" t="str">
            <v>DISCO</v>
          </cell>
          <cell r="J591">
            <v>32</v>
          </cell>
          <cell r="K591">
            <v>16.131147540983608</v>
          </cell>
          <cell r="L591">
            <v>36</v>
          </cell>
        </row>
        <row r="592">
          <cell r="C592" t="str">
            <v>AT2P500000</v>
          </cell>
          <cell r="D592" t="str">
            <v>CHERRY ALM H/B WASH BB 1000ML/33.8FLOZ</v>
          </cell>
          <cell r="E592" t="str">
            <v>Cherry Almond</v>
          </cell>
          <cell r="F592" t="str">
            <v>BB</v>
          </cell>
          <cell r="G592" t="str">
            <v>DISCO</v>
          </cell>
          <cell r="J592">
            <v>82.5</v>
          </cell>
          <cell r="K592">
            <v>41.588114754098356</v>
          </cell>
          <cell r="L592">
            <v>82.5</v>
          </cell>
        </row>
        <row r="593">
          <cell r="C593" t="str">
            <v>AEC5010000</v>
          </cell>
          <cell r="D593" t="str">
            <v>CLASSIC 20 VOL CLR CATAL 887ML/30FLOZ</v>
          </cell>
          <cell r="E593" t="str">
            <v>Color Catalyst</v>
          </cell>
          <cell r="G593" t="str">
            <v>DISCO</v>
          </cell>
          <cell r="J593">
            <v>20.61</v>
          </cell>
          <cell r="K593">
            <v>10.389467213114752</v>
          </cell>
        </row>
        <row r="594">
          <cell r="C594" t="str">
            <v>A13F010000</v>
          </cell>
          <cell r="D594" t="str">
            <v>CLOVE COND 250ML/8.5FLOZ</v>
          </cell>
          <cell r="E594" t="str">
            <v>Pure Plant</v>
          </cell>
          <cell r="G594" t="str">
            <v>DISCO</v>
          </cell>
          <cell r="J594">
            <v>31.5</v>
          </cell>
          <cell r="K594">
            <v>15.879098360655737</v>
          </cell>
        </row>
        <row r="595">
          <cell r="C595" t="str">
            <v>A1W4010000</v>
          </cell>
          <cell r="D595" t="str">
            <v>CLOVE SHAMP 1000ML/33.8FLOZ</v>
          </cell>
          <cell r="E595" t="str">
            <v>Pure Plant</v>
          </cell>
          <cell r="G595" t="str">
            <v>DISCO</v>
          </cell>
          <cell r="J595">
            <v>55.5</v>
          </cell>
          <cell r="K595">
            <v>27.977459016393446</v>
          </cell>
        </row>
        <row r="596">
          <cell r="C596" t="str">
            <v>A151015000</v>
          </cell>
          <cell r="D596" t="str">
            <v>COLOR CNSRV COND 1000ML/33.8FLOZ</v>
          </cell>
          <cell r="E596" t="str">
            <v>Color Conserve</v>
          </cell>
          <cell r="G596" t="str">
            <v>DISCO</v>
          </cell>
          <cell r="J596">
            <v>118</v>
          </cell>
          <cell r="K596">
            <v>59.483606557377044</v>
          </cell>
        </row>
        <row r="597">
          <cell r="C597" t="str">
            <v>A14H015000</v>
          </cell>
          <cell r="D597" t="str">
            <v>COLOR CNSRV COND 200ML/6.7FLOZ</v>
          </cell>
          <cell r="E597" t="str">
            <v>Color Conserve</v>
          </cell>
          <cell r="G597" t="str">
            <v>DISCO</v>
          </cell>
          <cell r="J597">
            <v>31.5</v>
          </cell>
          <cell r="K597">
            <v>15.879098360655737</v>
          </cell>
        </row>
        <row r="598">
          <cell r="C598" t="str">
            <v>A38M010000</v>
          </cell>
          <cell r="D598" t="str">
            <v>COLOR CNSRV COND 50ML/1.7FLOZ</v>
          </cell>
          <cell r="E598" t="str">
            <v>Color Conserve</v>
          </cell>
          <cell r="F598" t="str">
            <v>TRAVEL SIZE</v>
          </cell>
          <cell r="G598" t="str">
            <v>DISCO</v>
          </cell>
          <cell r="J598">
            <v>9</v>
          </cell>
          <cell r="K598">
            <v>4.5368852459016393</v>
          </cell>
        </row>
        <row r="599">
          <cell r="C599" t="str">
            <v>A151500000</v>
          </cell>
          <cell r="D599" t="str">
            <v>COLOR CNSRV COND BB 1000ML/33.8FLOZ</v>
          </cell>
          <cell r="E599" t="str">
            <v>Color Conserve</v>
          </cell>
          <cell r="F599" t="str">
            <v>BB</v>
          </cell>
          <cell r="G599" t="str">
            <v>DISCO</v>
          </cell>
          <cell r="J599">
            <v>97.2</v>
          </cell>
          <cell r="K599">
            <v>48.998360655737706</v>
          </cell>
        </row>
        <row r="600">
          <cell r="C600" t="str">
            <v>A151505000</v>
          </cell>
          <cell r="D600" t="str">
            <v>COLOR CNSRV COND BB 1000ML/33.8FLOZ</v>
          </cell>
          <cell r="E600" t="str">
            <v>Color Conserve</v>
          </cell>
          <cell r="F600" t="str">
            <v>BB</v>
          </cell>
          <cell r="G600" t="str">
            <v>DISCO</v>
          </cell>
          <cell r="J600">
            <v>104</v>
          </cell>
          <cell r="K600">
            <v>52.426229508196727</v>
          </cell>
        </row>
        <row r="601">
          <cell r="C601" t="str">
            <v>A2YE010000</v>
          </cell>
          <cell r="D601" t="str">
            <v>COLOR CNSRV PHINISH BB 1000ML/33.8FLOZ</v>
          </cell>
          <cell r="E601" t="str">
            <v>Color Conserve</v>
          </cell>
          <cell r="F601" t="str">
            <v>BB</v>
          </cell>
          <cell r="G601" t="str">
            <v>DISCO</v>
          </cell>
          <cell r="J601">
            <v>35.24</v>
          </cell>
          <cell r="K601">
            <v>17.764426229508199</v>
          </cell>
          <cell r="L601">
            <v>35.24</v>
          </cell>
        </row>
        <row r="602">
          <cell r="C602" t="str">
            <v>AA50010000</v>
          </cell>
          <cell r="D602" t="str">
            <v>COLOR CNSRV PROTECT 100ML/3.4FLOZ</v>
          </cell>
          <cell r="E602" t="str">
            <v>Color Conserve</v>
          </cell>
          <cell r="G602" t="str">
            <v>DISCO</v>
          </cell>
          <cell r="J602">
            <v>31.5</v>
          </cell>
          <cell r="K602">
            <v>15.879098360655737</v>
          </cell>
        </row>
        <row r="603">
          <cell r="C603" t="str">
            <v>A14Y010000</v>
          </cell>
          <cell r="D603" t="str">
            <v>COLOR CNSRV SHAMP 1000ML/33.8FLOZ</v>
          </cell>
          <cell r="E603" t="str">
            <v>Color Conserve</v>
          </cell>
          <cell r="G603" t="str">
            <v>DISCO</v>
          </cell>
          <cell r="J603">
            <v>76.5</v>
          </cell>
          <cell r="K603">
            <v>38.563524590163937</v>
          </cell>
        </row>
        <row r="604">
          <cell r="C604" t="str">
            <v>A14G010000</v>
          </cell>
          <cell r="D604" t="str">
            <v>COLOR CNSRV SHAMP 250ML/8.5FLOZ</v>
          </cell>
          <cell r="E604" t="str">
            <v>Color Conserve</v>
          </cell>
          <cell r="G604" t="str">
            <v>DISCO</v>
          </cell>
          <cell r="J604">
            <v>25.5</v>
          </cell>
          <cell r="K604">
            <v>12.854508196721312</v>
          </cell>
        </row>
        <row r="605">
          <cell r="C605" t="str">
            <v>A38L010000</v>
          </cell>
          <cell r="D605" t="str">
            <v>COLOR CNSRV SHAMP 50ML/1.7FLOZ</v>
          </cell>
          <cell r="E605" t="str">
            <v>Color Conserve</v>
          </cell>
          <cell r="F605" t="str">
            <v>TRAVEL SIZE</v>
          </cell>
          <cell r="G605" t="str">
            <v>DISCO</v>
          </cell>
          <cell r="J605">
            <v>9</v>
          </cell>
          <cell r="K605">
            <v>4.5368852459016393</v>
          </cell>
        </row>
        <row r="606">
          <cell r="C606" t="str">
            <v>A14Y500000</v>
          </cell>
          <cell r="D606" t="str">
            <v>COLOR CNSRV SHAMP BB 1000ML/33.8FLOZ</v>
          </cell>
          <cell r="E606" t="str">
            <v>Color Conserve</v>
          </cell>
          <cell r="F606" t="str">
            <v>BB</v>
          </cell>
          <cell r="G606" t="str">
            <v>DISCO</v>
          </cell>
          <cell r="J606">
            <v>57.25</v>
          </cell>
          <cell r="K606">
            <v>28.859631147540981</v>
          </cell>
        </row>
        <row r="607">
          <cell r="C607" t="str">
            <v>A3MF010000</v>
          </cell>
          <cell r="D607" t="str">
            <v>COLOR CNSRV TRT 125ML/4.2FLOZ</v>
          </cell>
          <cell r="E607" t="str">
            <v>Color Conserve</v>
          </cell>
          <cell r="G607" t="str">
            <v>DISCO</v>
          </cell>
          <cell r="J607">
            <v>33.5</v>
          </cell>
          <cell r="K607">
            <v>16.887295081967213</v>
          </cell>
        </row>
        <row r="608">
          <cell r="C608" t="str">
            <v>AE4K010000</v>
          </cell>
          <cell r="D608" t="str">
            <v>COMF TEA ORGANIC 140GM/4.9OZ</v>
          </cell>
          <cell r="E608" t="str">
            <v>Comforting Tea</v>
          </cell>
          <cell r="G608" t="str">
            <v>DISCO</v>
          </cell>
          <cell r="J608">
            <v>34</v>
          </cell>
          <cell r="K608">
            <v>17.139344262295083</v>
          </cell>
          <cell r="L608">
            <v>34</v>
          </cell>
        </row>
        <row r="609">
          <cell r="C609" t="str">
            <v>AE4K500000</v>
          </cell>
          <cell r="D609" t="str">
            <v>COMF TEA ORGANIC BB 1000GM/35.2OZ</v>
          </cell>
          <cell r="E609" t="str">
            <v>Comforting Tea</v>
          </cell>
          <cell r="F609" t="str">
            <v>BB</v>
          </cell>
          <cell r="G609" t="str">
            <v>DISCO</v>
          </cell>
          <cell r="J609">
            <v>85</v>
          </cell>
          <cell r="K609">
            <v>42.8483606557377</v>
          </cell>
          <cell r="L609">
            <v>85</v>
          </cell>
        </row>
        <row r="610">
          <cell r="C610" t="str">
            <v>A24N010000</v>
          </cell>
          <cell r="D610" t="str">
            <v>COMF TEABAGS ORGANIC 1.8GM/.06OZ</v>
          </cell>
          <cell r="E610" t="str">
            <v>Comforting Tea</v>
          </cell>
          <cell r="G610" t="str">
            <v>DISCO</v>
          </cell>
          <cell r="J610">
            <v>17.5</v>
          </cell>
          <cell r="K610">
            <v>8.8217213114754109</v>
          </cell>
          <cell r="L610">
            <v>17.5</v>
          </cell>
        </row>
        <row r="611">
          <cell r="C611" t="str">
            <v>A4TN020000</v>
          </cell>
          <cell r="D611" t="str">
            <v>CONCEALER-BALSA 02 8GM/.28OZ</v>
          </cell>
          <cell r="E611" t="str">
            <v>Inner Light</v>
          </cell>
          <cell r="G611" t="str">
            <v>DISCO</v>
          </cell>
          <cell r="J611">
            <v>23.5</v>
          </cell>
          <cell r="K611">
            <v>11.846311475409836</v>
          </cell>
          <cell r="L611">
            <v>26</v>
          </cell>
        </row>
        <row r="612">
          <cell r="C612" t="str">
            <v>A4TN040000</v>
          </cell>
          <cell r="D612" t="str">
            <v>CONCEALER-BAMBOO 04 8GM/.28OZ</v>
          </cell>
          <cell r="E612" t="str">
            <v>Inner Light</v>
          </cell>
          <cell r="G612" t="str">
            <v>DISCO</v>
          </cell>
          <cell r="J612">
            <v>23.5</v>
          </cell>
          <cell r="K612">
            <v>11.846311475409836</v>
          </cell>
          <cell r="L612">
            <v>26</v>
          </cell>
        </row>
        <row r="613">
          <cell r="C613" t="str">
            <v>A4TN010000</v>
          </cell>
          <cell r="D613" t="str">
            <v>CONCEALER-BIRCH 01 8GM/.28OZ</v>
          </cell>
          <cell r="E613" t="str">
            <v>Inner Light</v>
          </cell>
          <cell r="G613" t="str">
            <v>DISCO</v>
          </cell>
          <cell r="J613">
            <v>23.5</v>
          </cell>
          <cell r="K613">
            <v>11.846311475409836</v>
          </cell>
          <cell r="L613">
            <v>26</v>
          </cell>
        </row>
        <row r="614">
          <cell r="C614" t="str">
            <v>A4TN030000</v>
          </cell>
          <cell r="D614" t="str">
            <v>CONCEALER-HAZELNUT 03 8GM/.28OZ</v>
          </cell>
          <cell r="E614" t="str">
            <v>Inner Light</v>
          </cell>
          <cell r="G614" t="str">
            <v>DISCO</v>
          </cell>
          <cell r="J614">
            <v>23.5</v>
          </cell>
          <cell r="K614">
            <v>11.846311475409836</v>
          </cell>
          <cell r="L614">
            <v>26</v>
          </cell>
        </row>
        <row r="615">
          <cell r="C615" t="str">
            <v>A4TN080000</v>
          </cell>
          <cell r="D615" t="str">
            <v>CONCEALER-NUTMEG 06 8GM/.28OZ</v>
          </cell>
          <cell r="E615" t="str">
            <v>Inner Light</v>
          </cell>
          <cell r="G615" t="str">
            <v>DISCO</v>
          </cell>
          <cell r="J615">
            <v>23.5</v>
          </cell>
          <cell r="K615">
            <v>11.846311475409836</v>
          </cell>
          <cell r="L615">
            <v>26</v>
          </cell>
        </row>
        <row r="616">
          <cell r="C616" t="str">
            <v>A4TN050000</v>
          </cell>
          <cell r="D616" t="str">
            <v>CONCEALER-PECAN 05 8GM/.28OZ</v>
          </cell>
          <cell r="E616" t="str">
            <v>Inner Light</v>
          </cell>
          <cell r="G616" t="str">
            <v>DISCO</v>
          </cell>
          <cell r="J616">
            <v>23.5</v>
          </cell>
          <cell r="K616">
            <v>11.846311475409836</v>
          </cell>
          <cell r="L616">
            <v>26</v>
          </cell>
        </row>
        <row r="617">
          <cell r="C617" t="str">
            <v>AT2W010000</v>
          </cell>
          <cell r="D617" t="str">
            <v>CONTROL FORCE 45ML/1.22OZ</v>
          </cell>
          <cell r="E617" t="str">
            <v>Styling</v>
          </cell>
          <cell r="G617" t="str">
            <v>DISCO</v>
          </cell>
          <cell r="J617">
            <v>9</v>
          </cell>
          <cell r="K617">
            <v>4.5368852459016393</v>
          </cell>
        </row>
        <row r="618">
          <cell r="C618" t="str">
            <v>AK2J010000</v>
          </cell>
          <cell r="D618" t="str">
            <v>DAILY LIGHT GUARD SPF30 30ML/1FLOZ</v>
          </cell>
          <cell r="E618" t="str">
            <v>Daily Light Guard</v>
          </cell>
          <cell r="G618" t="str">
            <v>DISCO</v>
          </cell>
          <cell r="J618">
            <v>44.5</v>
          </cell>
          <cell r="K618">
            <v>22.432377049180328</v>
          </cell>
        </row>
        <row r="619">
          <cell r="C619" t="str">
            <v>AH86010000</v>
          </cell>
          <cell r="D619" t="str">
            <v>DMG REM COND 40ML/1.4FLOZ</v>
          </cell>
          <cell r="E619" t="str">
            <v>Damage Remedy</v>
          </cell>
          <cell r="G619" t="str">
            <v>DISCO</v>
          </cell>
          <cell r="J619">
            <v>9</v>
          </cell>
          <cell r="K619">
            <v>4.5368852459016393</v>
          </cell>
        </row>
        <row r="620">
          <cell r="C620" t="str">
            <v>AF2W500000</v>
          </cell>
          <cell r="D620" t="str">
            <v>DMG REM COND BB 1000ML/33.8FLOZ</v>
          </cell>
          <cell r="E620" t="str">
            <v>Damage Remedy</v>
          </cell>
          <cell r="F620" t="str">
            <v>BB</v>
          </cell>
          <cell r="G620" t="str">
            <v>DISCO</v>
          </cell>
          <cell r="J620">
            <v>117.04</v>
          </cell>
          <cell r="K620">
            <v>58.999672131147548</v>
          </cell>
        </row>
        <row r="621">
          <cell r="C621" t="str">
            <v>AH8E010000</v>
          </cell>
          <cell r="D621" t="str">
            <v>DMG REM DAILY REPAIR 25ML/.85FLOZ</v>
          </cell>
          <cell r="E621" t="str">
            <v>Damage Remedy</v>
          </cell>
          <cell r="G621" t="str">
            <v>DISCO</v>
          </cell>
          <cell r="J621">
            <v>9</v>
          </cell>
          <cell r="K621">
            <v>4.5368852459016393</v>
          </cell>
        </row>
        <row r="622">
          <cell r="C622" t="str">
            <v>AF2R500000</v>
          </cell>
          <cell r="D622" t="str">
            <v>DMG REM SHAMP BB 1000ML/33.8FLOZ</v>
          </cell>
          <cell r="E622" t="str">
            <v>Damage Remedy</v>
          </cell>
          <cell r="F622" t="str">
            <v>BB</v>
          </cell>
          <cell r="G622" t="str">
            <v>DISCO</v>
          </cell>
          <cell r="J622">
            <v>89.27</v>
          </cell>
          <cell r="K622">
            <v>45.000860655737704</v>
          </cell>
        </row>
        <row r="623">
          <cell r="C623" t="str">
            <v>AEC0010000</v>
          </cell>
          <cell r="D623" t="str">
            <v>DRY REM MASQUE 150ML/5FLOZ</v>
          </cell>
          <cell r="E623" t="str">
            <v>Dry Remedy</v>
          </cell>
          <cell r="G623" t="str">
            <v>DISCO</v>
          </cell>
          <cell r="J623">
            <v>41</v>
          </cell>
          <cell r="K623">
            <v>20.668032786885245</v>
          </cell>
        </row>
        <row r="624">
          <cell r="C624" t="str">
            <v>A6E9100000</v>
          </cell>
          <cell r="D624" t="str">
            <v>DUAL FOUND-ALMOND 7 7GM/.24OZ</v>
          </cell>
          <cell r="E624" t="str">
            <v>Inner Light</v>
          </cell>
          <cell r="G624" t="str">
            <v>DISCO</v>
          </cell>
          <cell r="J624">
            <v>32.5</v>
          </cell>
          <cell r="K624">
            <v>16.383196721311474</v>
          </cell>
          <cell r="L624">
            <v>37</v>
          </cell>
        </row>
        <row r="625">
          <cell r="C625" t="str">
            <v>A6E9020000</v>
          </cell>
          <cell r="D625" t="str">
            <v>DUAL FOUND-ASTER 2 7GM/.24OZ</v>
          </cell>
          <cell r="E625" t="str">
            <v>Inner Light</v>
          </cell>
          <cell r="G625" t="str">
            <v>DISCO</v>
          </cell>
          <cell r="J625">
            <v>32.5</v>
          </cell>
          <cell r="K625">
            <v>16.383196721311474</v>
          </cell>
          <cell r="L625">
            <v>37</v>
          </cell>
        </row>
        <row r="626">
          <cell r="C626" t="str">
            <v>A6E9010000</v>
          </cell>
          <cell r="D626" t="str">
            <v>DUAL FOUND-CREAM 1 7GM/.24OZ</v>
          </cell>
          <cell r="E626" t="str">
            <v>Inner Light</v>
          </cell>
          <cell r="G626" t="str">
            <v>DISCO</v>
          </cell>
          <cell r="J626">
            <v>32.5</v>
          </cell>
          <cell r="K626">
            <v>16.383196721311474</v>
          </cell>
          <cell r="L626">
            <v>37</v>
          </cell>
        </row>
        <row r="627">
          <cell r="C627" t="str">
            <v>A6E9060000</v>
          </cell>
          <cell r="D627" t="str">
            <v>DUAL FOUND-ELM 6 7GM/.24OZ</v>
          </cell>
          <cell r="E627" t="str">
            <v>Inner Light</v>
          </cell>
          <cell r="G627" t="str">
            <v>DISCO</v>
          </cell>
          <cell r="J627">
            <v>32.5</v>
          </cell>
          <cell r="K627">
            <v>16.383196721311474</v>
          </cell>
          <cell r="L627">
            <v>37</v>
          </cell>
        </row>
        <row r="628">
          <cell r="C628" t="str">
            <v>A6E9080000</v>
          </cell>
          <cell r="D628" t="str">
            <v>DUAL FOUND-GINGER 8 7GM/.24OZ</v>
          </cell>
          <cell r="E628" t="str">
            <v>Inner Light</v>
          </cell>
          <cell r="G628" t="str">
            <v>DISCO</v>
          </cell>
          <cell r="J628">
            <v>32.5</v>
          </cell>
          <cell r="K628">
            <v>16.383196721311474</v>
          </cell>
          <cell r="L628">
            <v>37</v>
          </cell>
        </row>
        <row r="629">
          <cell r="C629" t="str">
            <v>A6E9040000</v>
          </cell>
          <cell r="D629" t="str">
            <v>DUAL FOUND-HONEY 4 7GM/.24OZ</v>
          </cell>
          <cell r="E629" t="str">
            <v>Inner Light</v>
          </cell>
          <cell r="G629" t="str">
            <v>DISCO</v>
          </cell>
          <cell r="J629">
            <v>32.5</v>
          </cell>
          <cell r="K629">
            <v>16.383196721311474</v>
          </cell>
          <cell r="L629">
            <v>37</v>
          </cell>
        </row>
        <row r="630">
          <cell r="C630" t="str">
            <v>A6E9030000</v>
          </cell>
          <cell r="D630" t="str">
            <v>DUAL FOUND-LINEN 3 7GM/.24OZ</v>
          </cell>
          <cell r="E630" t="str">
            <v>Inner Light</v>
          </cell>
          <cell r="G630" t="str">
            <v>DISCO</v>
          </cell>
          <cell r="J630">
            <v>32.5</v>
          </cell>
          <cell r="K630">
            <v>16.383196721311474</v>
          </cell>
          <cell r="L630">
            <v>37</v>
          </cell>
        </row>
        <row r="631">
          <cell r="C631" t="str">
            <v>A6E9050000</v>
          </cell>
          <cell r="D631" t="str">
            <v>DUAL FOUND-TWIG 5 7GM/.24OZ</v>
          </cell>
          <cell r="E631" t="str">
            <v>Inner Light</v>
          </cell>
          <cell r="G631" t="str">
            <v>DISCO</v>
          </cell>
          <cell r="J631">
            <v>32.5</v>
          </cell>
          <cell r="K631">
            <v>16.383196721311474</v>
          </cell>
          <cell r="L631">
            <v>37</v>
          </cell>
        </row>
        <row r="632">
          <cell r="C632" t="str">
            <v>A5AA050000</v>
          </cell>
          <cell r="D632" t="str">
            <v>E/DEFINER-BLACK ORCH 920 1.14GM/.04OZ</v>
          </cell>
          <cell r="E632" t="str">
            <v>Petal Essence</v>
          </cell>
          <cell r="G632" t="str">
            <v>DISCO</v>
          </cell>
          <cell r="J632">
            <v>18.5</v>
          </cell>
          <cell r="K632">
            <v>9.3258196721311464</v>
          </cell>
          <cell r="L632">
            <v>19</v>
          </cell>
        </row>
        <row r="633">
          <cell r="C633" t="str">
            <v>A5AA040000</v>
          </cell>
          <cell r="D633" t="str">
            <v>E/DEFINER-CACAO 914 1.14GM/.04OZ</v>
          </cell>
          <cell r="E633" t="str">
            <v>Petal Essence</v>
          </cell>
          <cell r="G633" t="str">
            <v>DISCO</v>
          </cell>
          <cell r="J633">
            <v>18.5</v>
          </cell>
          <cell r="K633">
            <v>9.3258196721311464</v>
          </cell>
          <cell r="L633">
            <v>19</v>
          </cell>
        </row>
        <row r="634">
          <cell r="C634" t="str">
            <v>A5AA010000</v>
          </cell>
          <cell r="D634" t="str">
            <v>E/DEFINER-SEPIA 910 1.14GM/.04OZ</v>
          </cell>
          <cell r="E634" t="str">
            <v>Petal Essence</v>
          </cell>
          <cell r="G634" t="str">
            <v>DISCO</v>
          </cell>
          <cell r="J634">
            <v>18.5</v>
          </cell>
          <cell r="K634">
            <v>9.3258196721311464</v>
          </cell>
          <cell r="L634">
            <v>19</v>
          </cell>
        </row>
        <row r="635">
          <cell r="C635" t="str">
            <v>A0Y0170000</v>
          </cell>
          <cell r="D635" t="str">
            <v>E/S-AURA 965 1.25GM/.04OZ</v>
          </cell>
          <cell r="E635" t="str">
            <v>Petal Essence</v>
          </cell>
          <cell r="G635" t="str">
            <v>DISCO</v>
          </cell>
          <cell r="J635">
            <v>16.5</v>
          </cell>
          <cell r="K635">
            <v>8.317622950819672</v>
          </cell>
          <cell r="L635">
            <v>18.5</v>
          </cell>
        </row>
        <row r="636">
          <cell r="C636" t="str">
            <v>A0Y0040000</v>
          </cell>
          <cell r="D636" t="str">
            <v>E/S-AZALEA 933 1.25GM/.04OZ</v>
          </cell>
          <cell r="E636" t="str">
            <v>Petal Essence</v>
          </cell>
          <cell r="G636" t="str">
            <v>DISCO</v>
          </cell>
          <cell r="J636">
            <v>16.5</v>
          </cell>
          <cell r="K636">
            <v>8.317622950819672</v>
          </cell>
          <cell r="L636">
            <v>18.5</v>
          </cell>
        </row>
        <row r="637">
          <cell r="C637" t="str">
            <v>A0Y0130000</v>
          </cell>
          <cell r="D637" t="str">
            <v>E/S-ILLUMINATION 942 1.25GM/.04OZ</v>
          </cell>
          <cell r="E637" t="str">
            <v>Petal Essence</v>
          </cell>
          <cell r="G637" t="str">
            <v>DISCO</v>
          </cell>
          <cell r="J637">
            <v>16.5</v>
          </cell>
          <cell r="K637">
            <v>8.317622950819672</v>
          </cell>
          <cell r="L637">
            <v>18.5</v>
          </cell>
        </row>
        <row r="638">
          <cell r="C638" t="str">
            <v>A0Y0010000</v>
          </cell>
          <cell r="D638" t="str">
            <v>E/S-MOON 930 1.25GM/.04OZ</v>
          </cell>
          <cell r="E638" t="str">
            <v>Petal Essence</v>
          </cell>
          <cell r="G638" t="str">
            <v>DISCO</v>
          </cell>
          <cell r="J638">
            <v>16.5</v>
          </cell>
          <cell r="K638">
            <v>8.317622950819672</v>
          </cell>
          <cell r="L638">
            <v>18.5</v>
          </cell>
        </row>
        <row r="639">
          <cell r="C639" t="str">
            <v>A0Y0110000</v>
          </cell>
          <cell r="D639" t="str">
            <v>E/S-SPARK 959 1.25GM/.04OZ</v>
          </cell>
          <cell r="E639" t="str">
            <v>Petal Essence</v>
          </cell>
          <cell r="G639" t="str">
            <v>DISCO</v>
          </cell>
          <cell r="J639">
            <v>16.5</v>
          </cell>
          <cell r="K639">
            <v>8.317622950819672</v>
          </cell>
          <cell r="L639">
            <v>18.5</v>
          </cell>
        </row>
        <row r="640">
          <cell r="C640" t="str">
            <v>A6AR060000</v>
          </cell>
          <cell r="D640" t="str">
            <v>E/TRIO-AQUA PEARL 2.5GM/.08OZ</v>
          </cell>
          <cell r="E640" t="str">
            <v>Petal Essence</v>
          </cell>
          <cell r="G640" t="str">
            <v>DISCO</v>
          </cell>
          <cell r="J640">
            <v>26.5</v>
          </cell>
          <cell r="K640">
            <v>13.358606557377049</v>
          </cell>
          <cell r="L640">
            <v>32</v>
          </cell>
        </row>
        <row r="641">
          <cell r="C641" t="str">
            <v>A6AR080000</v>
          </cell>
          <cell r="D641" t="str">
            <v>E/TRIO-AZURE RAIN 2.5GM/.08OZ</v>
          </cell>
          <cell r="E641" t="str">
            <v>Petal Essence</v>
          </cell>
          <cell r="G641" t="str">
            <v>DISCO</v>
          </cell>
          <cell r="J641">
            <v>26.5</v>
          </cell>
          <cell r="K641">
            <v>13.358606557377049</v>
          </cell>
          <cell r="L641">
            <v>32</v>
          </cell>
        </row>
        <row r="642">
          <cell r="C642" t="str">
            <v>A6AR050000</v>
          </cell>
          <cell r="D642" t="str">
            <v>E/TRIO-BLACK TULIP 2.5GM/.08OZ</v>
          </cell>
          <cell r="E642" t="str">
            <v>Petal Essence</v>
          </cell>
          <cell r="G642" t="str">
            <v>DISCO</v>
          </cell>
          <cell r="J642">
            <v>26.5</v>
          </cell>
          <cell r="K642">
            <v>13.358606557377049</v>
          </cell>
          <cell r="L642">
            <v>32</v>
          </cell>
        </row>
        <row r="643">
          <cell r="C643" t="str">
            <v>A6AR030000</v>
          </cell>
          <cell r="D643" t="str">
            <v>E/TRIO-COPPER HAZE 2.5GM/.08OZ</v>
          </cell>
          <cell r="E643" t="str">
            <v>Petal Essence</v>
          </cell>
          <cell r="G643" t="str">
            <v>DISCO</v>
          </cell>
          <cell r="J643">
            <v>26.5</v>
          </cell>
          <cell r="K643">
            <v>13.358606557377049</v>
          </cell>
          <cell r="L643">
            <v>32</v>
          </cell>
        </row>
        <row r="644">
          <cell r="C644" t="str">
            <v>A6AR010000</v>
          </cell>
          <cell r="D644" t="str">
            <v>E/TRIO-GOBI SANDS 2.5GM/.08OZ</v>
          </cell>
          <cell r="E644" t="str">
            <v>Petal Essence</v>
          </cell>
          <cell r="G644" t="str">
            <v>DISCO</v>
          </cell>
          <cell r="J644">
            <v>26.5</v>
          </cell>
          <cell r="K644">
            <v>13.358606557377049</v>
          </cell>
          <cell r="L644">
            <v>32</v>
          </cell>
        </row>
        <row r="645">
          <cell r="C645" t="str">
            <v>A6AR020000</v>
          </cell>
          <cell r="D645" t="str">
            <v>E/TRIO-GOLDEN JASPER 2.5GM/.08OZ</v>
          </cell>
          <cell r="E645" t="str">
            <v>Petal Essence</v>
          </cell>
          <cell r="G645" t="str">
            <v>DISCO</v>
          </cell>
          <cell r="J645">
            <v>26.5</v>
          </cell>
          <cell r="K645">
            <v>13.358606557377049</v>
          </cell>
          <cell r="L645">
            <v>32</v>
          </cell>
        </row>
        <row r="646">
          <cell r="C646" t="str">
            <v>A6AR100000</v>
          </cell>
          <cell r="D646" t="str">
            <v>E/TRIO-PLUM MIST 2.5GM/.08OZ</v>
          </cell>
          <cell r="E646" t="str">
            <v>Petal Essence</v>
          </cell>
          <cell r="G646" t="str">
            <v>DISCO</v>
          </cell>
          <cell r="J646">
            <v>26.5</v>
          </cell>
          <cell r="K646">
            <v>13.358606557377049</v>
          </cell>
          <cell r="L646">
            <v>32</v>
          </cell>
        </row>
        <row r="647">
          <cell r="C647" t="str">
            <v>AW5F010000</v>
          </cell>
          <cell r="D647" t="str">
            <v>EYE MAKEUP REMOVER 150ML/5FLOZ</v>
          </cell>
          <cell r="E647" t="str">
            <v>Pure Comfort</v>
          </cell>
          <cell r="G647" t="str">
            <v>DISCO</v>
          </cell>
          <cell r="J647">
            <v>20</v>
          </cell>
          <cell r="K647">
            <v>10.081967213114753</v>
          </cell>
        </row>
        <row r="648">
          <cell r="C648" t="str">
            <v>A3PL010000</v>
          </cell>
          <cell r="D648" t="str">
            <v>F/BRONZE-104 AMAZONIA 8.5GM/.29OZ</v>
          </cell>
          <cell r="E648" t="str">
            <v>Uruku</v>
          </cell>
          <cell r="G648" t="str">
            <v>DISCO</v>
          </cell>
          <cell r="J648">
            <v>30.5</v>
          </cell>
          <cell r="K648">
            <v>15.375</v>
          </cell>
          <cell r="L648">
            <v>34</v>
          </cell>
        </row>
        <row r="649">
          <cell r="C649" t="str">
            <v>A3PL020000</v>
          </cell>
          <cell r="D649" t="str">
            <v>F/BRONZE-106 BRAZILIAN S 8.5GM/.29OZ</v>
          </cell>
          <cell r="E649" t="str">
            <v>Uruku</v>
          </cell>
          <cell r="G649" t="str">
            <v>DISCO</v>
          </cell>
          <cell r="J649">
            <v>30.5</v>
          </cell>
          <cell r="K649">
            <v>15.375</v>
          </cell>
          <cell r="L649">
            <v>34</v>
          </cell>
        </row>
        <row r="650">
          <cell r="C650" t="str">
            <v>A682060000</v>
          </cell>
          <cell r="D650" t="str">
            <v>FACE ACC-APRICOT WHIS181 8.5GM/.29OZ</v>
          </cell>
          <cell r="E650" t="str">
            <v>Petal Essence</v>
          </cell>
          <cell r="G650" t="str">
            <v>DISCO</v>
          </cell>
          <cell r="J650">
            <v>30.5</v>
          </cell>
          <cell r="K650">
            <v>15.375</v>
          </cell>
          <cell r="L650">
            <v>34</v>
          </cell>
        </row>
        <row r="651">
          <cell r="C651" t="str">
            <v>A682010000</v>
          </cell>
          <cell r="D651" t="str">
            <v>FACE ACC-BRONZE GLOW 165 8.5GM/.29OZ</v>
          </cell>
          <cell r="E651" t="str">
            <v>Petal Essence</v>
          </cell>
          <cell r="G651" t="str">
            <v>DISCO</v>
          </cell>
          <cell r="J651">
            <v>30.5</v>
          </cell>
          <cell r="K651">
            <v>15.375</v>
          </cell>
          <cell r="L651">
            <v>34</v>
          </cell>
        </row>
        <row r="652">
          <cell r="C652" t="str">
            <v>A682020000</v>
          </cell>
          <cell r="D652" t="str">
            <v>FACE ACC-PEACH LIGHTS 16 8.5GM/.29OZ</v>
          </cell>
          <cell r="E652" t="str">
            <v>Petal Essence</v>
          </cell>
          <cell r="G652" t="str">
            <v>DISCO</v>
          </cell>
          <cell r="J652">
            <v>30.5</v>
          </cell>
          <cell r="K652">
            <v>15.375</v>
          </cell>
          <cell r="L652">
            <v>34</v>
          </cell>
        </row>
        <row r="653">
          <cell r="C653" t="str">
            <v>A682040000</v>
          </cell>
          <cell r="D653" t="str">
            <v>FACE ACC-PLUM TOUCH 170 8.5GM/.29OZ</v>
          </cell>
          <cell r="E653" t="str">
            <v>Petal Essence</v>
          </cell>
          <cell r="G653" t="str">
            <v>DISCO</v>
          </cell>
          <cell r="J653">
            <v>30.5</v>
          </cell>
          <cell r="K653">
            <v>15.375</v>
          </cell>
          <cell r="L653">
            <v>34</v>
          </cell>
        </row>
        <row r="654">
          <cell r="C654" t="str">
            <v>A682050000</v>
          </cell>
          <cell r="D654" t="str">
            <v>FACE ACC-ROSE BLOSSOM185 8.5GM/.29OZ</v>
          </cell>
          <cell r="E654" t="str">
            <v>Petal Essence</v>
          </cell>
          <cell r="G654" t="str">
            <v>DISCO</v>
          </cell>
          <cell r="J654">
            <v>30.5</v>
          </cell>
          <cell r="K654">
            <v>15.375</v>
          </cell>
          <cell r="L654">
            <v>34</v>
          </cell>
        </row>
        <row r="655">
          <cell r="C655" t="str">
            <v>A682030000</v>
          </cell>
          <cell r="D655" t="str">
            <v>FACE ACC-TESSERAE 175 8.5GM/.29OZ</v>
          </cell>
          <cell r="E655" t="str">
            <v>Petal Essence</v>
          </cell>
          <cell r="G655" t="str">
            <v>DISCO</v>
          </cell>
          <cell r="J655">
            <v>30.5</v>
          </cell>
          <cell r="K655">
            <v>15.375</v>
          </cell>
          <cell r="L655">
            <v>34</v>
          </cell>
        </row>
        <row r="656">
          <cell r="C656" t="str">
            <v>ARXT080000</v>
          </cell>
          <cell r="D656" t="str">
            <v>FML GLOSS-GOLD SHIMMER 10ML/.34FLOZ</v>
          </cell>
          <cell r="E656" t="str">
            <v>Feed My Lips</v>
          </cell>
          <cell r="G656" t="str">
            <v>DISCO</v>
          </cell>
          <cell r="J656">
            <v>25.5</v>
          </cell>
          <cell r="K656">
            <v>12.854508196721312</v>
          </cell>
          <cell r="L656">
            <v>25.5</v>
          </cell>
        </row>
        <row r="657">
          <cell r="C657" t="str">
            <v>ARXT100000</v>
          </cell>
          <cell r="D657" t="str">
            <v>FML GLOSS-ROSE GOLD SHIM 10ML/.34FLOZ</v>
          </cell>
          <cell r="E657" t="str">
            <v>Feed My Lips</v>
          </cell>
          <cell r="G657" t="str">
            <v>DISCO</v>
          </cell>
          <cell r="J657">
            <v>25.5</v>
          </cell>
          <cell r="K657">
            <v>12.854508196721312</v>
          </cell>
          <cell r="L657">
            <v>25.5</v>
          </cell>
        </row>
        <row r="658">
          <cell r="C658" t="str">
            <v>ARXT090000</v>
          </cell>
          <cell r="D658" t="str">
            <v>FML GLOSS-SILVER SHIMMER 10ML/.34FLOZ</v>
          </cell>
          <cell r="E658" t="str">
            <v>Feed My Lips</v>
          </cell>
          <cell r="G658" t="str">
            <v>DISCO</v>
          </cell>
          <cell r="J658">
            <v>25.5</v>
          </cell>
          <cell r="K658">
            <v>12.854508196721312</v>
          </cell>
          <cell r="L658">
            <v>25.5</v>
          </cell>
        </row>
        <row r="659">
          <cell r="C659" t="str">
            <v>AT2K090000</v>
          </cell>
          <cell r="D659" t="str">
            <v>FML L/STK-BLUSHED PLUM 3.4GM/.12OZ</v>
          </cell>
          <cell r="E659" t="str">
            <v>Feed My Lips</v>
          </cell>
          <cell r="G659" t="str">
            <v>DISCO</v>
          </cell>
          <cell r="J659">
            <v>21.5</v>
          </cell>
          <cell r="K659">
            <v>10.83811475409836</v>
          </cell>
          <cell r="L659">
            <v>26</v>
          </cell>
        </row>
        <row r="660">
          <cell r="C660" t="str">
            <v>AT2K110000</v>
          </cell>
          <cell r="D660" t="str">
            <v>FML L/STK-BRONZED PECAN 3.4GM/.12OZ</v>
          </cell>
          <cell r="E660" t="str">
            <v>Feed My Lips</v>
          </cell>
          <cell r="G660" t="str">
            <v>DISCO</v>
          </cell>
          <cell r="J660">
            <v>21.5</v>
          </cell>
          <cell r="K660">
            <v>10.83811475409836</v>
          </cell>
          <cell r="L660">
            <v>21.5</v>
          </cell>
        </row>
        <row r="661">
          <cell r="C661" t="str">
            <v>AT2K120000</v>
          </cell>
          <cell r="D661" t="str">
            <v>FML L/STK-CACAO BEAN 3.4GM/.12OZ</v>
          </cell>
          <cell r="E661" t="str">
            <v>Feed My Lips</v>
          </cell>
          <cell r="G661" t="str">
            <v>DISCO</v>
          </cell>
          <cell r="J661">
            <v>21.5</v>
          </cell>
          <cell r="K661">
            <v>10.83811475409836</v>
          </cell>
          <cell r="L661">
            <v>26</v>
          </cell>
        </row>
        <row r="662">
          <cell r="C662" t="str">
            <v>AT2K040000</v>
          </cell>
          <cell r="D662" t="str">
            <v>FML L/STK-CANA 3.4GM/.12OZ</v>
          </cell>
          <cell r="E662" t="str">
            <v>Feed My Lips</v>
          </cell>
          <cell r="G662" t="str">
            <v>DISCO</v>
          </cell>
          <cell r="J662">
            <v>21.5</v>
          </cell>
          <cell r="K662">
            <v>10.83811475409836</v>
          </cell>
          <cell r="L662">
            <v>26</v>
          </cell>
        </row>
        <row r="663">
          <cell r="C663" t="str">
            <v>AT2K200000</v>
          </cell>
          <cell r="D663" t="str">
            <v>FML L/STK-GOJI 3.4GM/.12OZ</v>
          </cell>
          <cell r="E663" t="str">
            <v>Feed My Lips</v>
          </cell>
          <cell r="G663" t="str">
            <v>DISCO</v>
          </cell>
          <cell r="J663">
            <v>21.5</v>
          </cell>
          <cell r="K663">
            <v>10.83811475409836</v>
          </cell>
          <cell r="L663">
            <v>26</v>
          </cell>
        </row>
        <row r="664">
          <cell r="C664" t="str">
            <v>AT2K080000</v>
          </cell>
          <cell r="D664" t="str">
            <v>FML L/STK-GUAVA 3.4GM/.12OZ</v>
          </cell>
          <cell r="E664" t="str">
            <v>Feed My Lips</v>
          </cell>
          <cell r="G664" t="str">
            <v>DISCO</v>
          </cell>
          <cell r="J664">
            <v>21.5</v>
          </cell>
          <cell r="K664">
            <v>10.83811475409836</v>
          </cell>
          <cell r="L664">
            <v>26</v>
          </cell>
        </row>
        <row r="665">
          <cell r="C665" t="str">
            <v>AT2K100000</v>
          </cell>
          <cell r="D665" t="str">
            <v>FML L/STK-HONEY GINGER 3.4GM/.12OZ</v>
          </cell>
          <cell r="E665" t="str">
            <v>Feed My Lips</v>
          </cell>
          <cell r="G665" t="str">
            <v>DISCO</v>
          </cell>
          <cell r="J665">
            <v>21.5</v>
          </cell>
          <cell r="K665">
            <v>10.83811475409836</v>
          </cell>
          <cell r="L665">
            <v>26</v>
          </cell>
        </row>
        <row r="666">
          <cell r="C666" t="str">
            <v>AT2K170000</v>
          </cell>
          <cell r="D666" t="str">
            <v>FML L/STK-JUJUBE 3.4GM/.12OZ</v>
          </cell>
          <cell r="E666" t="str">
            <v>Feed My Lips</v>
          </cell>
          <cell r="G666" t="str">
            <v>DISCO</v>
          </cell>
          <cell r="J666">
            <v>21.5</v>
          </cell>
          <cell r="K666">
            <v>10.83811475409836</v>
          </cell>
          <cell r="L666">
            <v>21.5</v>
          </cell>
        </row>
        <row r="667">
          <cell r="C667" t="str">
            <v>AT2K030000</v>
          </cell>
          <cell r="D667" t="str">
            <v>FML L/STK-KIMI FIG 3.4GM/.12OZ</v>
          </cell>
          <cell r="E667" t="str">
            <v>Feed My Lips</v>
          </cell>
          <cell r="G667" t="str">
            <v>DISCO</v>
          </cell>
          <cell r="J667">
            <v>21.5</v>
          </cell>
          <cell r="K667">
            <v>10.83811475409836</v>
          </cell>
          <cell r="L667">
            <v>26</v>
          </cell>
        </row>
        <row r="668">
          <cell r="C668" t="str">
            <v>AT2K180000</v>
          </cell>
          <cell r="D668" t="str">
            <v>FML L/STK-LYCHEE 3.4GM/.12OZ</v>
          </cell>
          <cell r="E668" t="str">
            <v>Feed My Lips</v>
          </cell>
          <cell r="G668" t="str">
            <v>DISCO</v>
          </cell>
          <cell r="J668">
            <v>21.5</v>
          </cell>
          <cell r="K668">
            <v>10.83811475409836</v>
          </cell>
          <cell r="L668">
            <v>21.5</v>
          </cell>
        </row>
        <row r="669">
          <cell r="C669" t="str">
            <v>AT2K060000</v>
          </cell>
          <cell r="D669" t="str">
            <v>FML L/STK-MORELLO 3.4GM/.12OZ</v>
          </cell>
          <cell r="E669" t="str">
            <v>Feed My Lips</v>
          </cell>
          <cell r="G669" t="str">
            <v>DISCO</v>
          </cell>
          <cell r="J669">
            <v>21.5</v>
          </cell>
          <cell r="K669">
            <v>10.83811475409836</v>
          </cell>
          <cell r="L669">
            <v>21.5</v>
          </cell>
        </row>
        <row r="670">
          <cell r="C670" t="str">
            <v>AT2K050000</v>
          </cell>
          <cell r="D670" t="str">
            <v>FML L/STK-MULBERRY 3.4GM/.12OZ</v>
          </cell>
          <cell r="E670" t="str">
            <v>Feed My Lips</v>
          </cell>
          <cell r="G670" t="str">
            <v>DISCO</v>
          </cell>
          <cell r="J670">
            <v>21.5</v>
          </cell>
          <cell r="K670">
            <v>10.83811475409836</v>
          </cell>
          <cell r="L670">
            <v>26</v>
          </cell>
        </row>
        <row r="671">
          <cell r="C671" t="str">
            <v>AT2K010000</v>
          </cell>
          <cell r="D671" t="str">
            <v>FML L/STK-PAPAYA 3.4GM/.12OZ</v>
          </cell>
          <cell r="E671" t="str">
            <v>Feed My Lips</v>
          </cell>
          <cell r="G671" t="str">
            <v>DISCO</v>
          </cell>
          <cell r="J671">
            <v>21.5</v>
          </cell>
          <cell r="K671">
            <v>10.83811475409836</v>
          </cell>
          <cell r="L671">
            <v>26</v>
          </cell>
        </row>
        <row r="672">
          <cell r="C672" t="str">
            <v>AT2K160000</v>
          </cell>
          <cell r="D672" t="str">
            <v>FML L/STK-PASSION FRUIT 3.4GM/.12OZ</v>
          </cell>
          <cell r="E672" t="str">
            <v>Feed My Lips</v>
          </cell>
          <cell r="G672" t="str">
            <v>DISCO</v>
          </cell>
          <cell r="J672">
            <v>21.5</v>
          </cell>
          <cell r="K672">
            <v>10.83811475409836</v>
          </cell>
          <cell r="L672">
            <v>21.5</v>
          </cell>
        </row>
        <row r="673">
          <cell r="C673" t="str">
            <v>AT2K210000</v>
          </cell>
          <cell r="D673" t="str">
            <v>FML L/STK-PRICKLY PEAR 3.4GM/.12OZ</v>
          </cell>
          <cell r="E673" t="str">
            <v>Feed My Lips</v>
          </cell>
          <cell r="G673" t="str">
            <v>DISCO</v>
          </cell>
          <cell r="J673">
            <v>21.5</v>
          </cell>
          <cell r="K673">
            <v>10.83811475409836</v>
          </cell>
          <cell r="L673">
            <v>21.5</v>
          </cell>
        </row>
        <row r="674">
          <cell r="C674" t="str">
            <v>AT2K130000</v>
          </cell>
          <cell r="D674" t="str">
            <v>FML L/STK-ROSE JICAMA 3.4GM/.12OZ</v>
          </cell>
          <cell r="E674" t="str">
            <v>Feed My Lips</v>
          </cell>
          <cell r="G674" t="str">
            <v>DISCO</v>
          </cell>
          <cell r="J674">
            <v>21.5</v>
          </cell>
          <cell r="K674">
            <v>10.83811475409836</v>
          </cell>
          <cell r="L674">
            <v>26</v>
          </cell>
        </row>
        <row r="675">
          <cell r="C675" t="str">
            <v>AT2K140000</v>
          </cell>
          <cell r="D675" t="str">
            <v>FML L/STK-SUTRA 3.4GM/.12OZ</v>
          </cell>
          <cell r="E675" t="str">
            <v>Feed My Lips</v>
          </cell>
          <cell r="G675" t="str">
            <v>DISCO</v>
          </cell>
          <cell r="J675">
            <v>21.5</v>
          </cell>
          <cell r="K675">
            <v>10.83811475409836</v>
          </cell>
          <cell r="L675">
            <v>26</v>
          </cell>
        </row>
        <row r="676">
          <cell r="C676" t="str">
            <v>AT2K020000</v>
          </cell>
          <cell r="D676" t="str">
            <v>FML L/STK-SWEET PITAYA 3.4GM/.12OZ</v>
          </cell>
          <cell r="E676" t="str">
            <v>Feed My Lips</v>
          </cell>
          <cell r="G676" t="str">
            <v>DISCO</v>
          </cell>
          <cell r="J676">
            <v>21.5</v>
          </cell>
          <cell r="K676">
            <v>10.83811475409836</v>
          </cell>
          <cell r="L676">
            <v>26</v>
          </cell>
        </row>
        <row r="677">
          <cell r="C677" t="str">
            <v>AT2K230000</v>
          </cell>
          <cell r="D677" t="str">
            <v>FML L/STK-WATERMELON 3.4GM/.12OZ</v>
          </cell>
          <cell r="E677" t="str">
            <v>Feed My Lips</v>
          </cell>
          <cell r="G677" t="str">
            <v>DISCO</v>
          </cell>
          <cell r="J677">
            <v>21.5</v>
          </cell>
          <cell r="K677">
            <v>10.83811475409836</v>
          </cell>
          <cell r="L677">
            <v>21.5</v>
          </cell>
        </row>
        <row r="678">
          <cell r="C678" t="str">
            <v>AP5H010000</v>
          </cell>
          <cell r="D678" t="str">
            <v>FS DEMI PLUS 0N CLEAR 80GM/2.8OZ</v>
          </cell>
          <cell r="E678" t="str">
            <v>Full Spectrum Demi Plus</v>
          </cell>
          <cell r="F678" t="str">
            <v>COLOR</v>
          </cell>
          <cell r="G678" t="str">
            <v>DISCO</v>
          </cell>
          <cell r="J678">
            <v>15.99</v>
          </cell>
          <cell r="K678">
            <v>8.060532786885247</v>
          </cell>
        </row>
        <row r="679">
          <cell r="C679" t="str">
            <v>A5HP030000</v>
          </cell>
          <cell r="D679" t="str">
            <v>FS PASTEL-BLUE 28GM/.98OZ</v>
          </cell>
          <cell r="E679" t="str">
            <v>Full Spectrum Permanent</v>
          </cell>
          <cell r="F679" t="str">
            <v>COLOR</v>
          </cell>
          <cell r="G679" t="str">
            <v>DISCO</v>
          </cell>
          <cell r="J679">
            <v>14.65</v>
          </cell>
          <cell r="K679">
            <v>7.385040983606558</v>
          </cell>
        </row>
        <row r="680">
          <cell r="C680" t="str">
            <v>A5HP010000</v>
          </cell>
          <cell r="D680" t="str">
            <v>FS PASTEL-VIOLET 28GM/.98OZ</v>
          </cell>
          <cell r="E680" t="str">
            <v>Full Spectrum Permanent</v>
          </cell>
          <cell r="F680" t="str">
            <v>COLOR</v>
          </cell>
          <cell r="G680" t="str">
            <v>DISCO</v>
          </cell>
          <cell r="J680">
            <v>14.65</v>
          </cell>
          <cell r="K680">
            <v>7.385040983606558</v>
          </cell>
        </row>
        <row r="681">
          <cell r="C681" t="str">
            <v>AA3H010000</v>
          </cell>
          <cell r="D681" t="str">
            <v>FS PERM 0N COLORLESS TRT 250GM/8.8OZ</v>
          </cell>
          <cell r="E681" t="str">
            <v>Full Spectrum Permanent</v>
          </cell>
          <cell r="F681" t="str">
            <v>COLOR</v>
          </cell>
          <cell r="G681" t="str">
            <v>DISCO</v>
          </cell>
          <cell r="J681">
            <v>44.77</v>
          </cell>
          <cell r="K681">
            <v>22.568483606557379</v>
          </cell>
        </row>
        <row r="682">
          <cell r="C682" t="str">
            <v>A50J010000</v>
          </cell>
          <cell r="D682" t="str">
            <v>FS PERM EXTRA LIFT CRM 80GM/2.8OZ</v>
          </cell>
          <cell r="E682" t="str">
            <v>Full Spectrum Permanent</v>
          </cell>
          <cell r="F682" t="str">
            <v>COLOR</v>
          </cell>
          <cell r="G682" t="str">
            <v>DISCO</v>
          </cell>
          <cell r="J682">
            <v>15.99</v>
          </cell>
          <cell r="K682">
            <v>8.060532786885247</v>
          </cell>
        </row>
        <row r="683">
          <cell r="C683" t="str">
            <v>A8PA010000</v>
          </cell>
          <cell r="D683" t="str">
            <v>FS PERM INTENSE BASE 80GM/2.8OZ</v>
          </cell>
          <cell r="E683" t="str">
            <v>Full Spectrum Permanent</v>
          </cell>
          <cell r="F683" t="str">
            <v>COLOR</v>
          </cell>
          <cell r="G683" t="str">
            <v>DISCO</v>
          </cell>
          <cell r="J683">
            <v>15.99</v>
          </cell>
          <cell r="K683">
            <v>8.060532786885247</v>
          </cell>
        </row>
        <row r="684">
          <cell r="C684" t="str">
            <v>A51J020000</v>
          </cell>
          <cell r="D684" t="str">
            <v>FS PERM PT-BLUE 28GM/.98OZ</v>
          </cell>
          <cell r="E684" t="str">
            <v>Full Spectrum Permanent</v>
          </cell>
          <cell r="F684" t="str">
            <v>COLOR</v>
          </cell>
          <cell r="G684" t="str">
            <v>DISCO</v>
          </cell>
          <cell r="J684">
            <v>14.65</v>
          </cell>
          <cell r="K684">
            <v>7.385040983606558</v>
          </cell>
        </row>
        <row r="685">
          <cell r="C685" t="str">
            <v>A51J050000</v>
          </cell>
          <cell r="D685" t="str">
            <v>FS PERM PT-GREEN 28GM/.98OZ</v>
          </cell>
          <cell r="E685" t="str">
            <v>Full Spectrum Permanent</v>
          </cell>
          <cell r="F685" t="str">
            <v>COLOR</v>
          </cell>
          <cell r="G685" t="str">
            <v>DISCO</v>
          </cell>
          <cell r="J685">
            <v>14.65</v>
          </cell>
          <cell r="K685">
            <v>7.385040983606558</v>
          </cell>
        </row>
        <row r="686">
          <cell r="C686" t="str">
            <v>A51J060000</v>
          </cell>
          <cell r="D686" t="str">
            <v>FS PERM PT-ORANGE 28GM/.98OZ</v>
          </cell>
          <cell r="E686" t="str">
            <v>Full Spectrum Permanent</v>
          </cell>
          <cell r="F686" t="str">
            <v>COLOR</v>
          </cell>
          <cell r="G686" t="str">
            <v>DISCO</v>
          </cell>
          <cell r="J686">
            <v>14.65</v>
          </cell>
          <cell r="K686">
            <v>7.385040983606558</v>
          </cell>
        </row>
        <row r="687">
          <cell r="C687" t="str">
            <v>A51J010000</v>
          </cell>
          <cell r="D687" t="str">
            <v>FS PERM PT-RED 28GM/.98OZ</v>
          </cell>
          <cell r="E687" t="str">
            <v>Full Spectrum Permanent</v>
          </cell>
          <cell r="F687" t="str">
            <v>COLOR</v>
          </cell>
          <cell r="G687" t="str">
            <v>DISCO</v>
          </cell>
          <cell r="J687">
            <v>14.65</v>
          </cell>
          <cell r="K687">
            <v>7.385040983606558</v>
          </cell>
        </row>
        <row r="688">
          <cell r="C688" t="str">
            <v>A51J040000</v>
          </cell>
          <cell r="D688" t="str">
            <v>FS PERM PT-VIOLET 28GM/.98OZ</v>
          </cell>
          <cell r="E688" t="str">
            <v>Full Spectrum Permanent</v>
          </cell>
          <cell r="F688" t="str">
            <v>COLOR</v>
          </cell>
          <cell r="G688" t="str">
            <v>DISCO</v>
          </cell>
          <cell r="J688">
            <v>14.65</v>
          </cell>
          <cell r="K688">
            <v>7.385040983606558</v>
          </cell>
        </row>
        <row r="689">
          <cell r="C689" t="str">
            <v>A50F100000</v>
          </cell>
          <cell r="D689" t="str">
            <v>FS PERM-10N LIGHTEST BLO 80GM/2.8OZ</v>
          </cell>
          <cell r="E689" t="str">
            <v>Full Spectrum Permanent</v>
          </cell>
          <cell r="F689" t="str">
            <v>COLOR</v>
          </cell>
          <cell r="G689" t="str">
            <v>DISCO</v>
          </cell>
          <cell r="J689">
            <v>15.99</v>
          </cell>
          <cell r="K689">
            <v>8.060532786885247</v>
          </cell>
        </row>
        <row r="690">
          <cell r="C690" t="str">
            <v>A50F010000</v>
          </cell>
          <cell r="D690" t="str">
            <v>FS PERM-1N BLACK 80GM/2.8OZ</v>
          </cell>
          <cell r="E690" t="str">
            <v>Full Spectrum Permanent</v>
          </cell>
          <cell r="F690" t="str">
            <v>COLOR</v>
          </cell>
          <cell r="G690" t="str">
            <v>DISCO</v>
          </cell>
          <cell r="J690">
            <v>15.99</v>
          </cell>
          <cell r="K690">
            <v>8.060532786885247</v>
          </cell>
        </row>
        <row r="691">
          <cell r="C691" t="str">
            <v>A50F020000</v>
          </cell>
          <cell r="D691" t="str">
            <v>FS PERM-2N DARK BROWN 80GM/2.8OZ</v>
          </cell>
          <cell r="E691" t="str">
            <v>Full Spectrum Permanent</v>
          </cell>
          <cell r="F691" t="str">
            <v>COLOR</v>
          </cell>
          <cell r="G691" t="str">
            <v>DISCO</v>
          </cell>
          <cell r="J691">
            <v>15.99</v>
          </cell>
          <cell r="K691">
            <v>8.060532786885247</v>
          </cell>
        </row>
        <row r="692">
          <cell r="C692" t="str">
            <v>A50F030000</v>
          </cell>
          <cell r="D692" t="str">
            <v>FS PERM-3N MEDIUM BROWN 80GM/2.8OZ</v>
          </cell>
          <cell r="E692" t="str">
            <v>Full Spectrum Permanent</v>
          </cell>
          <cell r="F692" t="str">
            <v>COLOR</v>
          </cell>
          <cell r="G692" t="str">
            <v>DISCO</v>
          </cell>
          <cell r="J692">
            <v>15.99</v>
          </cell>
          <cell r="K692">
            <v>8.060532786885247</v>
          </cell>
        </row>
        <row r="693">
          <cell r="C693" t="str">
            <v>A50F040000</v>
          </cell>
          <cell r="D693" t="str">
            <v>FS PERM-4N LIGHT BROWN 80GM/2.8OZ</v>
          </cell>
          <cell r="E693" t="str">
            <v>Full Spectrum Permanent</v>
          </cell>
          <cell r="F693" t="str">
            <v>COLOR</v>
          </cell>
          <cell r="G693" t="str">
            <v>DISCO</v>
          </cell>
          <cell r="J693">
            <v>15.99</v>
          </cell>
          <cell r="K693">
            <v>8.060532786885247</v>
          </cell>
        </row>
        <row r="694">
          <cell r="C694" t="str">
            <v>A50F050000</v>
          </cell>
          <cell r="D694" t="str">
            <v>FS PERM-5N LIGHT NATURAL 80GM/2.8OZ</v>
          </cell>
          <cell r="E694" t="str">
            <v>Full Spectrum Permanent</v>
          </cell>
          <cell r="F694" t="str">
            <v>COLOR</v>
          </cell>
          <cell r="G694" t="str">
            <v>DISCO</v>
          </cell>
          <cell r="J694">
            <v>15.99</v>
          </cell>
          <cell r="K694">
            <v>8.060532786885247</v>
          </cell>
        </row>
        <row r="695">
          <cell r="C695" t="str">
            <v>A50F060000</v>
          </cell>
          <cell r="D695" t="str">
            <v>FS PERM-6N DARK BLONDE 80GM/2.8OZ</v>
          </cell>
          <cell r="E695" t="str">
            <v>Full Spectrum Permanent</v>
          </cell>
          <cell r="F695" t="str">
            <v>COLOR</v>
          </cell>
          <cell r="G695" t="str">
            <v>DISCO</v>
          </cell>
          <cell r="J695">
            <v>15.99</v>
          </cell>
          <cell r="K695">
            <v>8.060532786885247</v>
          </cell>
        </row>
        <row r="696">
          <cell r="C696" t="str">
            <v>A50F070000</v>
          </cell>
          <cell r="D696" t="str">
            <v>FS PERM-7N MEDIUM BLONDE 80GM/2.8OZ</v>
          </cell>
          <cell r="E696" t="str">
            <v>Full Spectrum Permanent</v>
          </cell>
          <cell r="F696" t="str">
            <v>COLOR</v>
          </cell>
          <cell r="G696" t="str">
            <v>DISCO</v>
          </cell>
          <cell r="J696">
            <v>15.99</v>
          </cell>
          <cell r="K696">
            <v>8.060532786885247</v>
          </cell>
        </row>
        <row r="697">
          <cell r="C697" t="str">
            <v>A50F080000</v>
          </cell>
          <cell r="D697" t="str">
            <v>FS PERM-8N LIGHT BLONDE 80GM/2.8OZ</v>
          </cell>
          <cell r="E697" t="str">
            <v>Full Spectrum Permanent</v>
          </cell>
          <cell r="F697" t="str">
            <v>COLOR</v>
          </cell>
          <cell r="G697" t="str">
            <v>DISCO</v>
          </cell>
          <cell r="J697">
            <v>15.99</v>
          </cell>
          <cell r="K697">
            <v>8.060532786885247</v>
          </cell>
        </row>
        <row r="698">
          <cell r="C698" t="str">
            <v>A50F090000</v>
          </cell>
          <cell r="D698" t="str">
            <v>FS PERM-9N VERY LIGHT BL 80GM/2.8OZ</v>
          </cell>
          <cell r="E698" t="str">
            <v>Full Spectrum Permanent</v>
          </cell>
          <cell r="F698" t="str">
            <v>COLOR</v>
          </cell>
          <cell r="G698" t="str">
            <v>DISCO</v>
          </cell>
          <cell r="J698">
            <v>15.99</v>
          </cell>
          <cell r="K698">
            <v>8.060532786885247</v>
          </cell>
        </row>
        <row r="699">
          <cell r="C699" t="str">
            <v>A51H040000</v>
          </cell>
          <cell r="D699" t="str">
            <v>FS PERM-D B/G 28GM/.98OZ</v>
          </cell>
          <cell r="E699" t="str">
            <v>Full Spectrum Permanent</v>
          </cell>
          <cell r="F699" t="str">
            <v>COLOR</v>
          </cell>
          <cell r="G699" t="str">
            <v>DISCO</v>
          </cell>
          <cell r="J699">
            <v>14.65</v>
          </cell>
          <cell r="K699">
            <v>7.385040983606558</v>
          </cell>
        </row>
        <row r="700">
          <cell r="C700" t="str">
            <v>A51H060000</v>
          </cell>
          <cell r="D700" t="str">
            <v>FS PERM-D B/V 28GM/.98OZ</v>
          </cell>
          <cell r="E700" t="str">
            <v>Full Spectrum Permanent</v>
          </cell>
          <cell r="F700" t="str">
            <v>COLOR</v>
          </cell>
          <cell r="G700" t="str">
            <v>DISCO</v>
          </cell>
          <cell r="J700">
            <v>14.65</v>
          </cell>
          <cell r="K700">
            <v>7.385040983606558</v>
          </cell>
        </row>
        <row r="701">
          <cell r="C701" t="str">
            <v>A51H020000</v>
          </cell>
          <cell r="D701" t="str">
            <v>FS PERM-D N/N 28GM/.98OZ</v>
          </cell>
          <cell r="E701" t="str">
            <v>Full Spectrum Permanent</v>
          </cell>
          <cell r="F701" t="str">
            <v>COLOR</v>
          </cell>
          <cell r="G701" t="str">
            <v>DISCO</v>
          </cell>
          <cell r="J701">
            <v>14.65</v>
          </cell>
          <cell r="K701">
            <v>7.385040983606558</v>
          </cell>
        </row>
        <row r="702">
          <cell r="C702" t="str">
            <v>A51H100000</v>
          </cell>
          <cell r="D702" t="str">
            <v>FS PERM-D R/O 28GM/.98OZ</v>
          </cell>
          <cell r="E702" t="str">
            <v>Full Spectrum Permanent</v>
          </cell>
          <cell r="F702" t="str">
            <v>COLOR</v>
          </cell>
          <cell r="G702" t="str">
            <v>DISCO</v>
          </cell>
          <cell r="J702">
            <v>14.65</v>
          </cell>
          <cell r="K702">
            <v>7.385040983606558</v>
          </cell>
        </row>
        <row r="703">
          <cell r="C703" t="str">
            <v>A51H120000</v>
          </cell>
          <cell r="D703" t="str">
            <v>FS PERM-D V/R 28GM/.98OZ</v>
          </cell>
          <cell r="E703" t="str">
            <v>Full Spectrum Permanent</v>
          </cell>
          <cell r="F703" t="str">
            <v>COLOR</v>
          </cell>
          <cell r="G703" t="str">
            <v>DISCO</v>
          </cell>
          <cell r="J703">
            <v>14.65</v>
          </cell>
          <cell r="K703">
            <v>7.385040983606558</v>
          </cell>
        </row>
        <row r="704">
          <cell r="C704" t="str">
            <v>A51H080000</v>
          </cell>
          <cell r="D704" t="str">
            <v>FS PERM-D Y/O 28GM/.98OZ</v>
          </cell>
          <cell r="E704" t="str">
            <v>Full Spectrum Permanent</v>
          </cell>
          <cell r="F704" t="str">
            <v>COLOR</v>
          </cell>
          <cell r="G704" t="str">
            <v>DISCO</v>
          </cell>
          <cell r="J704">
            <v>14.65</v>
          </cell>
          <cell r="K704">
            <v>7.385040983606558</v>
          </cell>
        </row>
        <row r="705">
          <cell r="C705" t="str">
            <v>A51H030000</v>
          </cell>
          <cell r="D705" t="str">
            <v>FS PERM-L B/B 28GM/.98OZ</v>
          </cell>
          <cell r="E705" t="str">
            <v>Full Spectrum Permanent</v>
          </cell>
          <cell r="F705" t="str">
            <v>COLOR</v>
          </cell>
          <cell r="G705" t="str">
            <v>DISCO</v>
          </cell>
          <cell r="J705">
            <v>14.65</v>
          </cell>
          <cell r="K705">
            <v>7.385040983606558</v>
          </cell>
        </row>
        <row r="706">
          <cell r="C706" t="str">
            <v>A51H010000</v>
          </cell>
          <cell r="D706" t="str">
            <v>FS PERM-L N/N 28GM/.98OZ</v>
          </cell>
          <cell r="E706" t="str">
            <v>Full Spectrum Permanent</v>
          </cell>
          <cell r="F706" t="str">
            <v>COLOR</v>
          </cell>
          <cell r="G706" t="str">
            <v>DISCO</v>
          </cell>
          <cell r="J706">
            <v>14.65</v>
          </cell>
          <cell r="K706">
            <v>7.385040983606558</v>
          </cell>
        </row>
        <row r="707">
          <cell r="C707" t="str">
            <v>A51H090000</v>
          </cell>
          <cell r="D707" t="str">
            <v>FS PERM-L O/R 28GM/.98OZ</v>
          </cell>
          <cell r="E707" t="str">
            <v>Full Spectrum Permanent</v>
          </cell>
          <cell r="F707" t="str">
            <v>COLOR</v>
          </cell>
          <cell r="G707" t="str">
            <v>DISCO</v>
          </cell>
          <cell r="J707">
            <v>14.65</v>
          </cell>
          <cell r="K707">
            <v>7.385040983606558</v>
          </cell>
        </row>
        <row r="708">
          <cell r="C708" t="str">
            <v>A51H050000</v>
          </cell>
          <cell r="D708" t="str">
            <v>FS PERM-L V/B 28GM/.98OZ</v>
          </cell>
          <cell r="E708" t="str">
            <v>Full Spectrum Permanent</v>
          </cell>
          <cell r="F708" t="str">
            <v>COLOR</v>
          </cell>
          <cell r="G708" t="str">
            <v>DISCO</v>
          </cell>
          <cell r="J708">
            <v>14.65</v>
          </cell>
          <cell r="K708">
            <v>7.385040983606558</v>
          </cell>
        </row>
        <row r="709">
          <cell r="C709" t="str">
            <v>A51H070000</v>
          </cell>
          <cell r="D709" t="str">
            <v>FS PERM-L Y/O 28GM/.98OZ</v>
          </cell>
          <cell r="E709" t="str">
            <v>Full Spectrum Permanent</v>
          </cell>
          <cell r="F709" t="str">
            <v>COLOR</v>
          </cell>
          <cell r="G709" t="str">
            <v>DISCO</v>
          </cell>
          <cell r="J709">
            <v>14.65</v>
          </cell>
          <cell r="K709">
            <v>7.385040983606558</v>
          </cell>
        </row>
        <row r="710">
          <cell r="C710" t="str">
            <v>AKCL010000</v>
          </cell>
          <cell r="D710" t="str">
            <v>TLS BRIGHT CONC 30ML/1FLOZ</v>
          </cell>
          <cell r="E710" t="str">
            <v>Tulasara</v>
          </cell>
          <cell r="G710"/>
          <cell r="J710">
            <v>65</v>
          </cell>
          <cell r="K710">
            <v>32.766393442622949</v>
          </cell>
          <cell r="L710">
            <v>72</v>
          </cell>
        </row>
        <row r="711">
          <cell r="C711" t="str">
            <v>AKCL500000</v>
          </cell>
          <cell r="D711" t="str">
            <v>TLS BRIGHT CONC BB 30ML/1FLOZ</v>
          </cell>
          <cell r="E711" t="str">
            <v>Tulasara</v>
          </cell>
          <cell r="F711" t="str">
            <v>BB</v>
          </cell>
          <cell r="G711"/>
          <cell r="J711">
            <v>65</v>
          </cell>
          <cell r="K711">
            <v>32.766393442622949</v>
          </cell>
          <cell r="L711">
            <v>72</v>
          </cell>
        </row>
        <row r="712">
          <cell r="C712" t="str">
            <v>AX8R010000</v>
          </cell>
          <cell r="D712" t="str">
            <v>TLS BRT SLEEP EYE MSQ 15ML/.5OZ</v>
          </cell>
          <cell r="E712" t="str">
            <v>Tulasara</v>
          </cell>
          <cell r="G712"/>
          <cell r="J712">
            <v>59</v>
          </cell>
          <cell r="K712">
            <v>29.741803278688522</v>
          </cell>
          <cell r="L712">
            <v>64</v>
          </cell>
        </row>
        <row r="713">
          <cell r="C713" t="str">
            <v>A853010002</v>
          </cell>
          <cell r="D713" t="str">
            <v>HAIR COLOR APRON</v>
          </cell>
          <cell r="E713" t="str">
            <v>Accessories</v>
          </cell>
          <cell r="G713" t="str">
            <v>DISCO</v>
          </cell>
          <cell r="J713">
            <v>39.67</v>
          </cell>
          <cell r="K713">
            <v>19.997581967213119</v>
          </cell>
        </row>
        <row r="714">
          <cell r="C714" t="str">
            <v>AGHF010000</v>
          </cell>
          <cell r="D714" t="str">
            <v>HAND RELIEF NIGHT SERUM 30ML/1FLOZ</v>
          </cell>
          <cell r="E714" t="str">
            <v>Hand Relief</v>
          </cell>
          <cell r="G714" t="str">
            <v>DISCO</v>
          </cell>
          <cell r="J714">
            <v>39</v>
          </cell>
          <cell r="K714">
            <v>19.659836065573771</v>
          </cell>
          <cell r="L714">
            <v>43.5</v>
          </cell>
        </row>
        <row r="715">
          <cell r="C715" t="str">
            <v>VMRP010000</v>
          </cell>
          <cell r="D715" t="str">
            <v>HOL FY22 PADDLE BRUSH</v>
          </cell>
          <cell r="E715" t="str">
            <v>Holiday</v>
          </cell>
          <cell r="G715" t="str">
            <v>DISCO</v>
          </cell>
          <cell r="J715">
            <v>35</v>
          </cell>
          <cell r="K715">
            <v>17.643442622950822</v>
          </cell>
        </row>
        <row r="716">
          <cell r="C716" t="str">
            <v>AX5X010000</v>
          </cell>
          <cell r="D716" t="str">
            <v>HOL20 FML SHIMMER DUO</v>
          </cell>
          <cell r="E716" t="str">
            <v>Holiday</v>
          </cell>
          <cell r="G716" t="str">
            <v>DISCO</v>
          </cell>
          <cell r="H716" t="str">
            <v>SET</v>
          </cell>
          <cell r="J716">
            <v>21</v>
          </cell>
          <cell r="K716">
            <v>10.58606557377049</v>
          </cell>
        </row>
        <row r="717">
          <cell r="C717" t="str">
            <v>AXTK010000</v>
          </cell>
          <cell r="D717" t="str">
            <v>HOL20 NUTRIPLEN LT TRIO</v>
          </cell>
          <cell r="E717" t="str">
            <v>Holiday</v>
          </cell>
          <cell r="G717" t="str">
            <v>DISCO</v>
          </cell>
          <cell r="H717" t="str">
            <v>SET</v>
          </cell>
          <cell r="J717">
            <v>42</v>
          </cell>
          <cell r="K717">
            <v>21.172131147540981</v>
          </cell>
        </row>
        <row r="718">
          <cell r="C718" t="str">
            <v>AX61010000</v>
          </cell>
          <cell r="D718" t="str">
            <v>HOL20 RMM H&amp;B CARE</v>
          </cell>
          <cell r="E718" t="str">
            <v>Holiday</v>
          </cell>
          <cell r="G718" t="str">
            <v>DISCO</v>
          </cell>
          <cell r="H718" t="str">
            <v>SET</v>
          </cell>
          <cell r="J718">
            <v>45</v>
          </cell>
          <cell r="K718">
            <v>22.684426229508198</v>
          </cell>
        </row>
        <row r="719">
          <cell r="C719" t="str">
            <v>AX60010000</v>
          </cell>
          <cell r="D719" t="str">
            <v>HOL20 SHAMPURE H&amp;B CARE</v>
          </cell>
          <cell r="E719" t="str">
            <v>Holiday</v>
          </cell>
          <cell r="G719" t="str">
            <v>DISCO</v>
          </cell>
          <cell r="H719" t="str">
            <v>SET</v>
          </cell>
          <cell r="J719">
            <v>45</v>
          </cell>
          <cell r="K719">
            <v>22.684426229508198</v>
          </cell>
        </row>
        <row r="720">
          <cell r="C720" t="str">
            <v>AYJ5010000</v>
          </cell>
          <cell r="D720" t="str">
            <v>HOL21 BR COLLECTION LGT</v>
          </cell>
          <cell r="E720" t="str">
            <v>Holiday</v>
          </cell>
          <cell r="G720" t="str">
            <v>DISCO</v>
          </cell>
          <cell r="H720" t="str">
            <v>SET</v>
          </cell>
          <cell r="J720">
            <v>56</v>
          </cell>
          <cell r="K720">
            <v>28.229508196721309</v>
          </cell>
        </row>
        <row r="721">
          <cell r="C721" t="str">
            <v>AYJ6010000</v>
          </cell>
          <cell r="D721" t="str">
            <v>HOL21 BR MASQUE RICH</v>
          </cell>
          <cell r="E721" t="str">
            <v>Holiday</v>
          </cell>
          <cell r="G721" t="str">
            <v>DISCO</v>
          </cell>
          <cell r="H721" t="str">
            <v>SET</v>
          </cell>
          <cell r="J721">
            <v>56</v>
          </cell>
          <cell r="K721">
            <v>28.229508196721309</v>
          </cell>
        </row>
        <row r="722">
          <cell r="C722" t="str">
            <v>AYJ4010000</v>
          </cell>
          <cell r="D722" t="str">
            <v>HOL21 BR STRENGTHEN COLL</v>
          </cell>
          <cell r="E722" t="str">
            <v>Holiday</v>
          </cell>
          <cell r="G722" t="str">
            <v>DISCO</v>
          </cell>
          <cell r="H722" t="str">
            <v>SET</v>
          </cell>
          <cell r="J722">
            <v>72.5</v>
          </cell>
          <cell r="K722">
            <v>36.547131147540981</v>
          </cell>
        </row>
        <row r="723">
          <cell r="C723" t="str">
            <v>AYJ7010000</v>
          </cell>
          <cell r="D723" t="str">
            <v>HOL21 CHERRY ALMOND TRIO</v>
          </cell>
          <cell r="E723" t="str">
            <v>Holiday</v>
          </cell>
          <cell r="G723" t="str">
            <v>DISCO</v>
          </cell>
          <cell r="H723" t="str">
            <v>SET</v>
          </cell>
          <cell r="J723">
            <v>39</v>
          </cell>
          <cell r="K723">
            <v>19.659836065573771</v>
          </cell>
        </row>
        <row r="724">
          <cell r="C724" t="str">
            <v>AYPN010001</v>
          </cell>
          <cell r="D724" t="str">
            <v>HOL21 DETANGLING COMB</v>
          </cell>
          <cell r="E724" t="str">
            <v>Holiday</v>
          </cell>
          <cell r="G724" t="str">
            <v>DISCO</v>
          </cell>
          <cell r="J724">
            <v>14</v>
          </cell>
          <cell r="K724">
            <v>7.0573770491803272</v>
          </cell>
        </row>
        <row r="725">
          <cell r="C725" t="str">
            <v>AYW3010001</v>
          </cell>
          <cell r="D725" t="str">
            <v>HOL21 HAIR SCRUNCHI TRIO</v>
          </cell>
          <cell r="E725" t="str">
            <v>Accessories</v>
          </cell>
          <cell r="G725" t="str">
            <v>DISCO</v>
          </cell>
          <cell r="J725">
            <v>11.5</v>
          </cell>
          <cell r="K725">
            <v>5.7971311475409832</v>
          </cell>
        </row>
        <row r="726">
          <cell r="C726" t="str">
            <v>AYPH010001</v>
          </cell>
          <cell r="D726" t="str">
            <v>HOL21 HAIR TOWEL WRAP</v>
          </cell>
          <cell r="E726" t="str">
            <v>Holiday</v>
          </cell>
          <cell r="G726" t="str">
            <v>DISCO</v>
          </cell>
          <cell r="J726">
            <v>34</v>
          </cell>
          <cell r="K726">
            <v>17.139344262295083</v>
          </cell>
        </row>
        <row r="727">
          <cell r="C727" t="str">
            <v>AYJA010000</v>
          </cell>
          <cell r="D727" t="str">
            <v>HOL21 HAND RELIEF TRIO</v>
          </cell>
          <cell r="E727" t="str">
            <v>Holiday</v>
          </cell>
          <cell r="G727" t="str">
            <v>DISCO</v>
          </cell>
          <cell r="H727" t="str">
            <v>SET</v>
          </cell>
          <cell r="J727">
            <v>21.5</v>
          </cell>
          <cell r="K727">
            <v>10.83811475409836</v>
          </cell>
        </row>
        <row r="728">
          <cell r="C728" t="str">
            <v>AYJ9010000</v>
          </cell>
          <cell r="D728" t="str">
            <v>HOL21 HAND&amp;FOOT HOME/TRV</v>
          </cell>
          <cell r="E728" t="str">
            <v>Holiday</v>
          </cell>
          <cell r="G728" t="str">
            <v>DISCO</v>
          </cell>
          <cell r="H728" t="str">
            <v>SET</v>
          </cell>
          <cell r="J728">
            <v>59.5</v>
          </cell>
          <cell r="K728">
            <v>29.993852459016392</v>
          </cell>
        </row>
        <row r="729">
          <cell r="C729" t="str">
            <v>AYJC010000</v>
          </cell>
          <cell r="D729" t="str">
            <v>HOL21 MOIST TRVL TRIO</v>
          </cell>
          <cell r="E729" t="str">
            <v>Holiday</v>
          </cell>
          <cell r="G729" t="str">
            <v>DISCO</v>
          </cell>
          <cell r="H729" t="str">
            <v>SET</v>
          </cell>
          <cell r="J729">
            <v>24</v>
          </cell>
          <cell r="K729">
            <v>12.098360655737705</v>
          </cell>
        </row>
        <row r="730">
          <cell r="C730" t="str">
            <v>AYJE010000</v>
          </cell>
          <cell r="D730" t="str">
            <v>HOL21 NUTRIPLENISH DEEP</v>
          </cell>
          <cell r="E730" t="str">
            <v>Holiday</v>
          </cell>
          <cell r="G730" t="str">
            <v>DISCO</v>
          </cell>
          <cell r="H730" t="str">
            <v>SET</v>
          </cell>
          <cell r="J730">
            <v>54</v>
          </cell>
          <cell r="K730">
            <v>27.221311475409838</v>
          </cell>
        </row>
        <row r="731">
          <cell r="C731" t="str">
            <v>AYJF010000</v>
          </cell>
          <cell r="D731" t="str">
            <v>HOL21 NUTRIPLENISH LIGHT</v>
          </cell>
          <cell r="E731" t="str">
            <v>Holiday</v>
          </cell>
          <cell r="G731" t="str">
            <v>DISCO</v>
          </cell>
          <cell r="H731" t="str">
            <v>SET</v>
          </cell>
          <cell r="J731">
            <v>54</v>
          </cell>
          <cell r="K731">
            <v>27.221311475409838</v>
          </cell>
        </row>
        <row r="732">
          <cell r="C732" t="str">
            <v>AYJG010000</v>
          </cell>
          <cell r="D732" t="str">
            <v>HOL21 SHAMPURE ESSENTIAL</v>
          </cell>
          <cell r="E732" t="str">
            <v>Holiday</v>
          </cell>
          <cell r="G732" t="str">
            <v>DISCO</v>
          </cell>
          <cell r="H732" t="str">
            <v>SET</v>
          </cell>
          <cell r="J732">
            <v>40</v>
          </cell>
          <cell r="K732">
            <v>20.163934426229506</v>
          </cell>
        </row>
        <row r="733">
          <cell r="C733" t="str">
            <v>AMFN500000</v>
          </cell>
          <cell r="D733" t="str">
            <v>INVATI ADV EXFOL SHMP BB 1000ML/33.8FLOZ</v>
          </cell>
          <cell r="E733" t="str">
            <v>Invati Advanced</v>
          </cell>
          <cell r="F733" t="str">
            <v>BB</v>
          </cell>
          <cell r="G733" t="str">
            <v>DISCO</v>
          </cell>
          <cell r="J733">
            <v>97.2</v>
          </cell>
          <cell r="K733">
            <v>48.998360655737706</v>
          </cell>
        </row>
        <row r="734">
          <cell r="C734" t="str">
            <v>VNGY010000</v>
          </cell>
          <cell r="D734" t="str">
            <v>LSP - VALENTINE'S BRU</v>
          </cell>
          <cell r="E734" t="str">
            <v>Accessories</v>
          </cell>
          <cell r="G734" t="str">
            <v>DISCO</v>
          </cell>
          <cell r="J734">
            <v>25</v>
          </cell>
          <cell r="K734">
            <v>12.602459016393443</v>
          </cell>
        </row>
        <row r="735">
          <cell r="C735" t="str">
            <v>ALHR030000</v>
          </cell>
          <cell r="D735" t="str">
            <v>MENS GREY BLEND H/CLR-3A 80GM/2.8OZ</v>
          </cell>
          <cell r="E735" t="str">
            <v>Mens Grey Blending</v>
          </cell>
          <cell r="G735" t="str">
            <v>DISCO</v>
          </cell>
          <cell r="J735">
            <v>15.38</v>
          </cell>
          <cell r="K735">
            <v>7.7530327868852469</v>
          </cell>
        </row>
        <row r="736">
          <cell r="C736" t="str">
            <v>ALHR050000</v>
          </cell>
          <cell r="D736" t="str">
            <v>MENS GREY BLEND H/CLR-5A 80GM/2.8OZ</v>
          </cell>
          <cell r="E736" t="str">
            <v>Mens Grey Blending</v>
          </cell>
          <cell r="G736" t="str">
            <v>DISCO</v>
          </cell>
          <cell r="J736">
            <v>15.38</v>
          </cell>
          <cell r="K736">
            <v>7.7530327868852469</v>
          </cell>
        </row>
        <row r="737">
          <cell r="C737" t="str">
            <v>ALHR060000</v>
          </cell>
          <cell r="D737" t="str">
            <v>MENS GREY BLEND H/CLR-6N 80GM/2.8OZ</v>
          </cell>
          <cell r="E737" t="str">
            <v>Mens Grey Blending</v>
          </cell>
          <cell r="G737" t="str">
            <v>DISCO</v>
          </cell>
          <cell r="J737">
            <v>15.38</v>
          </cell>
          <cell r="K737">
            <v>7.7530327868852469</v>
          </cell>
        </row>
        <row r="738">
          <cell r="C738" t="str">
            <v>ALHR070000</v>
          </cell>
          <cell r="D738" t="str">
            <v>MENS GREY BLEND H/CLR-7A 80GM/2.8OZ</v>
          </cell>
          <cell r="E738" t="str">
            <v>Mens Grey Blending</v>
          </cell>
          <cell r="G738" t="str">
            <v>DISCO</v>
          </cell>
          <cell r="J738">
            <v>15.38</v>
          </cell>
          <cell r="K738">
            <v>7.7530327868852469</v>
          </cell>
        </row>
        <row r="739">
          <cell r="C739" t="str">
            <v>ALHR080000</v>
          </cell>
          <cell r="D739" t="str">
            <v>MENS GREY BLEND H/CLR-8N 80GM/2.8OZ</v>
          </cell>
          <cell r="E739" t="str">
            <v>Mens Grey Blending</v>
          </cell>
          <cell r="G739" t="str">
            <v>DISCO</v>
          </cell>
          <cell r="J739">
            <v>15.38</v>
          </cell>
          <cell r="K739">
            <v>7.7530327868852469</v>
          </cell>
        </row>
        <row r="740">
          <cell r="C740" t="str">
            <v>A0TM010000</v>
          </cell>
          <cell r="D740" t="str">
            <v>MOSSCARA-BLACK FOREST 8GM/.28OZ</v>
          </cell>
          <cell r="E740" t="str">
            <v>Mosscara</v>
          </cell>
          <cell r="G740" t="str">
            <v>DISCO</v>
          </cell>
          <cell r="J740">
            <v>25</v>
          </cell>
          <cell r="K740">
            <v>12.602459016393443</v>
          </cell>
          <cell r="L740">
            <v>25</v>
          </cell>
        </row>
        <row r="741">
          <cell r="C741" t="str">
            <v>A0TM020000</v>
          </cell>
          <cell r="D741" t="str">
            <v>MOSSCARA-EARTH 8GM/.28OZ</v>
          </cell>
          <cell r="E741" t="str">
            <v>Mosscara</v>
          </cell>
          <cell r="G741" t="str">
            <v>DISCO</v>
          </cell>
          <cell r="J741">
            <v>25</v>
          </cell>
          <cell r="K741">
            <v>12.602459016393443</v>
          </cell>
          <cell r="L741">
            <v>25</v>
          </cell>
        </row>
        <row r="742">
          <cell r="C742" t="str">
            <v>AX8R500000</v>
          </cell>
          <cell r="D742" t="str">
            <v>TLS BRT SLEEP EYE MSQ BB 15ML/1.7OZ</v>
          </cell>
          <cell r="E742" t="str">
            <v>Tulasara</v>
          </cell>
          <cell r="F742" t="str">
            <v>BB</v>
          </cell>
          <cell r="G742"/>
          <cell r="J742">
            <v>59</v>
          </cell>
          <cell r="K742">
            <v>29.741803278688522</v>
          </cell>
          <cell r="L742">
            <v>64</v>
          </cell>
        </row>
        <row r="743">
          <cell r="C743" t="str">
            <v>AKWT010000</v>
          </cell>
          <cell r="D743" t="str">
            <v>TLS CALM CONC 30ML/1FLOZ</v>
          </cell>
          <cell r="E743" t="str">
            <v>Tulasara</v>
          </cell>
          <cell r="G743"/>
          <cell r="J743">
            <v>65</v>
          </cell>
          <cell r="K743">
            <v>32.766393442622949</v>
          </cell>
          <cell r="L743">
            <v>72</v>
          </cell>
        </row>
        <row r="744">
          <cell r="C744" t="str">
            <v>A2HM020000</v>
          </cell>
          <cell r="D744" t="str">
            <v>P/PWDR-HONEY 02 7GM/.24OZ</v>
          </cell>
          <cell r="E744" t="str">
            <v>Inner Light</v>
          </cell>
          <cell r="G744" t="str">
            <v>DISCO</v>
          </cell>
          <cell r="J744">
            <v>30.5</v>
          </cell>
          <cell r="K744">
            <v>15.375</v>
          </cell>
          <cell r="L744">
            <v>34</v>
          </cell>
        </row>
        <row r="745">
          <cell r="C745" t="str">
            <v>A2HM030000</v>
          </cell>
          <cell r="D745" t="str">
            <v>P/PWDR-TEAK 03 7GM/.24OZ</v>
          </cell>
          <cell r="E745" t="str">
            <v>Inner Light</v>
          </cell>
          <cell r="G745" t="str">
            <v>DISCO</v>
          </cell>
          <cell r="J745">
            <v>30.5</v>
          </cell>
          <cell r="K745">
            <v>15.375</v>
          </cell>
          <cell r="L745">
            <v>34</v>
          </cell>
        </row>
        <row r="746">
          <cell r="C746" t="str">
            <v>ACX7010004</v>
          </cell>
          <cell r="D746" t="str">
            <v>PAPER SHOPPING BAG LRG</v>
          </cell>
          <cell r="E746" t="str">
            <v>Accessories</v>
          </cell>
          <cell r="G746" t="str">
            <v>DISCO</v>
          </cell>
          <cell r="J746"/>
          <cell r="K746">
            <v>0</v>
          </cell>
        </row>
        <row r="747">
          <cell r="C747" t="str">
            <v>ACX7010005</v>
          </cell>
          <cell r="D747" t="str">
            <v>PAPER SHOPPING BAG LRG</v>
          </cell>
          <cell r="E747" t="str">
            <v>Accessories</v>
          </cell>
          <cell r="G747" t="str">
            <v>DISCO</v>
          </cell>
          <cell r="J747"/>
          <cell r="K747">
            <v>0</v>
          </cell>
        </row>
        <row r="748">
          <cell r="C748" t="str">
            <v>A8PH500000</v>
          </cell>
          <cell r="D748" t="str">
            <v>PURE ABUND COND BB 500ML/16.9FLOZ</v>
          </cell>
          <cell r="E748" t="str">
            <v>Pure Abundance</v>
          </cell>
          <cell r="F748" t="str">
            <v>BB</v>
          </cell>
          <cell r="G748" t="str">
            <v>DISCO</v>
          </cell>
          <cell r="J748">
            <v>55.31</v>
          </cell>
          <cell r="K748">
            <v>27.881680327868857</v>
          </cell>
        </row>
        <row r="749">
          <cell r="C749" t="str">
            <v>AKWT500000</v>
          </cell>
          <cell r="D749" t="str">
            <v>TLS CALM CONC BB 30ML/1FLOZ</v>
          </cell>
          <cell r="E749" t="str">
            <v>Tulasara</v>
          </cell>
          <cell r="F749" t="str">
            <v>BB</v>
          </cell>
          <cell r="G749"/>
          <cell r="J749">
            <v>65</v>
          </cell>
          <cell r="K749">
            <v>32.766393442622949</v>
          </cell>
          <cell r="L749">
            <v>72</v>
          </cell>
        </row>
        <row r="750">
          <cell r="C750" t="str">
            <v>A1XA010000</v>
          </cell>
          <cell r="D750" t="str">
            <v>RM BATH BAR 200GM/7OZ</v>
          </cell>
          <cell r="E750" t="str">
            <v>Rosemary Mint</v>
          </cell>
          <cell r="G750" t="str">
            <v>DISCO</v>
          </cell>
          <cell r="J750">
            <v>19</v>
          </cell>
          <cell r="K750">
            <v>9.5778688524590159</v>
          </cell>
          <cell r="L750">
            <v>19</v>
          </cell>
        </row>
        <row r="751">
          <cell r="C751" t="str">
            <v>ARM5500000</v>
          </cell>
          <cell r="D751" t="str">
            <v>SAP MOSS COND BB 400ML/13.5FLOZ</v>
          </cell>
          <cell r="E751" t="str">
            <v>Sap Moss</v>
          </cell>
          <cell r="F751" t="str">
            <v>BB</v>
          </cell>
          <cell r="G751" t="str">
            <v>DISCO</v>
          </cell>
          <cell r="J751">
            <v>56</v>
          </cell>
          <cell r="K751">
            <v>28.229508196721309</v>
          </cell>
        </row>
        <row r="752">
          <cell r="C752" t="str">
            <v>ARM3500000</v>
          </cell>
          <cell r="D752" t="str">
            <v>SAP MOSS SHAMP BB 400ML/13.5FLOZ</v>
          </cell>
          <cell r="E752" t="str">
            <v>Sap Moss</v>
          </cell>
          <cell r="F752" t="str">
            <v>BB</v>
          </cell>
          <cell r="G752" t="str">
            <v>DISCO</v>
          </cell>
          <cell r="J752">
            <v>44</v>
          </cell>
          <cell r="K752">
            <v>22.180327868852459</v>
          </cell>
        </row>
        <row r="753">
          <cell r="C753" t="str">
            <v>AH97500000</v>
          </cell>
          <cell r="D753" t="str">
            <v>SHAMPURE COMP BB 50ML/1.7FLOZ</v>
          </cell>
          <cell r="E753" t="str">
            <v>Shampure</v>
          </cell>
          <cell r="F753" t="str">
            <v>BB</v>
          </cell>
          <cell r="G753" t="str">
            <v>DISCO</v>
          </cell>
          <cell r="J753">
            <v>28.5</v>
          </cell>
          <cell r="K753">
            <v>14.366803278688524</v>
          </cell>
        </row>
        <row r="754">
          <cell r="C754" t="str">
            <v>VN72010000</v>
          </cell>
          <cell r="D754" t="str">
            <v>SHAMPURE SHAMP BAR 100GM/3.5OZ</v>
          </cell>
          <cell r="E754" t="str">
            <v>Shampure</v>
          </cell>
          <cell r="J754">
            <v>18.5</v>
          </cell>
          <cell r="K754">
            <v>9.3258196721311464</v>
          </cell>
          <cell r="L754">
            <v>18.5</v>
          </cell>
        </row>
        <row r="755">
          <cell r="C755" t="str">
            <v>A3K1010000</v>
          </cell>
          <cell r="D755" t="str">
            <v>SMOOTH INFUS COND 1000ML/33.8FLOZ</v>
          </cell>
          <cell r="E755" t="str">
            <v>Smooth Infusion</v>
          </cell>
          <cell r="G755" t="str">
            <v>DISCO</v>
          </cell>
          <cell r="J755">
            <v>118</v>
          </cell>
          <cell r="K755">
            <v>59.483606557377044</v>
          </cell>
        </row>
        <row r="756">
          <cell r="C756" t="str">
            <v>A3K0010000</v>
          </cell>
          <cell r="D756" t="str">
            <v>SMOOTH INFUS COND 200ML/6.7FLOZ</v>
          </cell>
          <cell r="E756" t="str">
            <v>Smooth Infusion</v>
          </cell>
          <cell r="G756" t="str">
            <v>DISCO</v>
          </cell>
          <cell r="J756">
            <v>31.5</v>
          </cell>
          <cell r="K756">
            <v>15.879098360655737</v>
          </cell>
        </row>
        <row r="757">
          <cell r="C757" t="str">
            <v>AH89010000</v>
          </cell>
          <cell r="D757" t="str">
            <v>SMOOTH INFUS COND 40ML/1.4FLOZ</v>
          </cell>
          <cell r="E757" t="str">
            <v>Smooth Infusion</v>
          </cell>
          <cell r="G757" t="str">
            <v>DISCO</v>
          </cell>
          <cell r="J757">
            <v>9</v>
          </cell>
          <cell r="K757">
            <v>4.5368852459016393</v>
          </cell>
        </row>
        <row r="758">
          <cell r="C758" t="str">
            <v>A3K1500000</v>
          </cell>
          <cell r="D758" t="str">
            <v>SMOOTH INFUS COND BB 1000ML/33.8FLOZ</v>
          </cell>
          <cell r="E758" t="str">
            <v>Smooth Infusion</v>
          </cell>
          <cell r="F758" t="str">
            <v>BB</v>
          </cell>
          <cell r="G758" t="str">
            <v>DISCO</v>
          </cell>
          <cell r="J758">
            <v>118</v>
          </cell>
          <cell r="K758">
            <v>59.483606557377044</v>
          </cell>
        </row>
        <row r="759">
          <cell r="C759" t="str">
            <v>A5HX010000</v>
          </cell>
          <cell r="D759" t="str">
            <v>SMOOTH INFUS GLOSS 125ML/4.2FLOZ</v>
          </cell>
          <cell r="E759" t="str">
            <v>Smooth Infusion</v>
          </cell>
          <cell r="G759" t="str">
            <v>DISCO</v>
          </cell>
          <cell r="J759">
            <v>29</v>
          </cell>
          <cell r="K759">
            <v>14.618852459016393</v>
          </cell>
        </row>
        <row r="760">
          <cell r="C760" t="str">
            <v>AHJ1010000</v>
          </cell>
          <cell r="D760" t="str">
            <v>SMOOTH INFUS MASQUE 150ML/5FLOZ</v>
          </cell>
          <cell r="E760" t="str">
            <v>Smooth Infusion</v>
          </cell>
          <cell r="G760" t="str">
            <v>DISCO</v>
          </cell>
          <cell r="J760">
            <v>35</v>
          </cell>
          <cell r="K760">
            <v>17.643442622950822</v>
          </cell>
        </row>
        <row r="761">
          <cell r="C761" t="str">
            <v>AFHY500000</v>
          </cell>
          <cell r="D761" t="str">
            <v>SMOOTH INFUS NATURAL BB 150ML/5FLOZ</v>
          </cell>
          <cell r="E761" t="str">
            <v>Smooth Infusion</v>
          </cell>
          <cell r="F761" t="str">
            <v>BB</v>
          </cell>
          <cell r="G761" t="str">
            <v>DISCO</v>
          </cell>
          <cell r="J761">
            <v>31.01</v>
          </cell>
          <cell r="K761">
            <v>15.632090163934429</v>
          </cell>
        </row>
        <row r="762">
          <cell r="C762" t="str">
            <v>AFHY010000</v>
          </cell>
          <cell r="D762" t="str">
            <v>SMOOTH INFUS NATURAL STR 150ML/5FLOZ</v>
          </cell>
          <cell r="E762" t="str">
            <v>Smooth Infusion</v>
          </cell>
          <cell r="G762" t="str">
            <v>DISCO</v>
          </cell>
          <cell r="J762">
            <v>31</v>
          </cell>
          <cell r="K762">
            <v>15.627049180327869</v>
          </cell>
        </row>
        <row r="763">
          <cell r="C763" t="str">
            <v>A409010000</v>
          </cell>
          <cell r="D763" t="str">
            <v>SMOOTH INFUS PREP 100ML/3.4FLOZ</v>
          </cell>
          <cell r="E763" t="str">
            <v>Smooth Infusion</v>
          </cell>
          <cell r="G763" t="str">
            <v>DISCO</v>
          </cell>
          <cell r="J763">
            <v>29</v>
          </cell>
          <cell r="K763">
            <v>14.618852459016393</v>
          </cell>
        </row>
        <row r="764">
          <cell r="C764" t="str">
            <v>AH8F010000</v>
          </cell>
          <cell r="D764" t="str">
            <v>SMOOTH INFUS PREP 25ML/.85FLOZ</v>
          </cell>
          <cell r="E764" t="str">
            <v>Smooth Infusion</v>
          </cell>
          <cell r="F764" t="str">
            <v>TRAVEL SIZE</v>
          </cell>
          <cell r="G764" t="str">
            <v>DISCO</v>
          </cell>
          <cell r="J764">
            <v>9</v>
          </cell>
          <cell r="K764">
            <v>4.5368852459016393</v>
          </cell>
        </row>
        <row r="765">
          <cell r="C765" t="str">
            <v>A409500000</v>
          </cell>
          <cell r="D765" t="str">
            <v>SMOOTH INFUS PREP BB 100ML/3.4FLOZ</v>
          </cell>
          <cell r="E765" t="str">
            <v>Smooth Infusion</v>
          </cell>
          <cell r="F765" t="str">
            <v>BB</v>
          </cell>
          <cell r="G765" t="str">
            <v>DISCO</v>
          </cell>
          <cell r="J765">
            <v>29</v>
          </cell>
          <cell r="K765">
            <v>14.618852459016393</v>
          </cell>
        </row>
        <row r="766">
          <cell r="C766" t="str">
            <v>A3JY010000</v>
          </cell>
          <cell r="D766" t="str">
            <v>SMOOTH INFUS SHAMP 1000ML/33.8FLOZ</v>
          </cell>
          <cell r="E766" t="str">
            <v>Smooth Infusion</v>
          </cell>
          <cell r="G766" t="str">
            <v>DISCO</v>
          </cell>
          <cell r="J766">
            <v>76.5</v>
          </cell>
          <cell r="K766">
            <v>38.563524590163937</v>
          </cell>
        </row>
        <row r="767">
          <cell r="C767" t="str">
            <v>A3JX010000</v>
          </cell>
          <cell r="D767" t="str">
            <v>SMOOTH INFUS SHAMP 250ML/8.5FLOZ</v>
          </cell>
          <cell r="E767" t="str">
            <v>Smooth Infusion</v>
          </cell>
          <cell r="G767" t="str">
            <v>DISCO</v>
          </cell>
          <cell r="J767">
            <v>25.5</v>
          </cell>
          <cell r="K767">
            <v>12.854508196721312</v>
          </cell>
        </row>
        <row r="768">
          <cell r="C768" t="str">
            <v>AH88010000</v>
          </cell>
          <cell r="D768" t="str">
            <v>SMOOTH INFUS SHAMP 50ML/1.7FLOZ</v>
          </cell>
          <cell r="E768" t="str">
            <v>Smooth Infusion</v>
          </cell>
          <cell r="G768" t="str">
            <v>DISCO</v>
          </cell>
          <cell r="J768">
            <v>9</v>
          </cell>
          <cell r="K768">
            <v>4.5368852459016393</v>
          </cell>
        </row>
        <row r="769">
          <cell r="C769" t="str">
            <v>A3JY500000</v>
          </cell>
          <cell r="D769" t="str">
            <v>SMOOTH INFUS SHAMP BB 1000ML/33.8FLOZ</v>
          </cell>
          <cell r="E769" t="str">
            <v>Smooth Infusion</v>
          </cell>
          <cell r="F769" t="str">
            <v>BB</v>
          </cell>
          <cell r="G769" t="str">
            <v>DISCO</v>
          </cell>
          <cell r="J769">
            <v>69.430000000000007</v>
          </cell>
          <cell r="K769">
            <v>34.999549180327875</v>
          </cell>
        </row>
        <row r="770">
          <cell r="C770" t="str">
            <v>AHGT500000</v>
          </cell>
          <cell r="D770" t="str">
            <v>SMOOTH INFUS STYLE CR BB 250ML/8.5FLOZ</v>
          </cell>
          <cell r="E770" t="str">
            <v>Smooth Infusion</v>
          </cell>
          <cell r="F770" t="str">
            <v>BB</v>
          </cell>
          <cell r="G770" t="str">
            <v>DISCO</v>
          </cell>
          <cell r="J770">
            <v>31.01</v>
          </cell>
          <cell r="K770">
            <v>15.632090163934429</v>
          </cell>
        </row>
        <row r="771">
          <cell r="C771" t="str">
            <v>AHGT010000</v>
          </cell>
          <cell r="D771" t="str">
            <v>SMOOTH INFUS STYLE CRM 250ML/8.5FLOZ</v>
          </cell>
          <cell r="E771" t="str">
            <v>Smooth Infusion</v>
          </cell>
          <cell r="G771" t="str">
            <v>DISCO</v>
          </cell>
          <cell r="J771">
            <v>31</v>
          </cell>
          <cell r="K771">
            <v>15.627049180327869</v>
          </cell>
        </row>
        <row r="772">
          <cell r="C772" t="str">
            <v>AKE2010000</v>
          </cell>
          <cell r="D772" t="str">
            <v>TLS CLARIFY AROMA INFUS 30ML/1FLOZ</v>
          </cell>
          <cell r="E772" t="str">
            <v>Tulasara</v>
          </cell>
          <cell r="G772"/>
          <cell r="J772">
            <v>53</v>
          </cell>
          <cell r="K772">
            <v>26.717213114754099</v>
          </cell>
          <cell r="L772">
            <v>55</v>
          </cell>
        </row>
        <row r="773">
          <cell r="C773" t="str">
            <v>AKCR010000</v>
          </cell>
          <cell r="D773" t="str">
            <v>TLS COOL AROMA INFUS 30ML/1FLOZ</v>
          </cell>
          <cell r="E773" t="str">
            <v>Tulasara</v>
          </cell>
          <cell r="G773"/>
          <cell r="J773">
            <v>53</v>
          </cell>
          <cell r="K773">
            <v>26.717213114754099</v>
          </cell>
          <cell r="L773">
            <v>55</v>
          </cell>
        </row>
        <row r="774">
          <cell r="C774" t="str">
            <v>AKCK010000</v>
          </cell>
          <cell r="D774" t="str">
            <v>TLS FIRM CONC 30ML/1FLOZ</v>
          </cell>
          <cell r="E774" t="str">
            <v>Tulasara</v>
          </cell>
          <cell r="G774"/>
          <cell r="J774">
            <v>65</v>
          </cell>
          <cell r="K774">
            <v>32.766393442622949</v>
          </cell>
          <cell r="L774">
            <v>72</v>
          </cell>
        </row>
        <row r="775">
          <cell r="C775" t="str">
            <v>AKCK500000</v>
          </cell>
          <cell r="D775" t="str">
            <v>TLS FIRM CONC BB 30ML/1FLOZ</v>
          </cell>
          <cell r="E775" t="str">
            <v>Tulasara</v>
          </cell>
          <cell r="F775" t="str">
            <v>BB</v>
          </cell>
          <cell r="G775"/>
          <cell r="J775">
            <v>65</v>
          </cell>
          <cell r="K775">
            <v>32.766393442622949</v>
          </cell>
          <cell r="L775">
            <v>72</v>
          </cell>
        </row>
        <row r="776">
          <cell r="C776" t="str">
            <v>AX8P010000</v>
          </cell>
          <cell r="D776" t="str">
            <v>TLS FIRM SLEEP MSQ 50ML/1.7OZ</v>
          </cell>
          <cell r="E776" t="str">
            <v>Tulasara</v>
          </cell>
          <cell r="G776"/>
          <cell r="J776">
            <v>69</v>
          </cell>
          <cell r="K776">
            <v>34.782786885245905</v>
          </cell>
          <cell r="L776">
            <v>75.5</v>
          </cell>
        </row>
        <row r="777">
          <cell r="C777" t="str">
            <v>AX8P500000</v>
          </cell>
          <cell r="D777" t="str">
            <v>TLS FIRM SLEEP MSQ BB 50ML/1.7OZ</v>
          </cell>
          <cell r="E777" t="str">
            <v>Tulasara</v>
          </cell>
          <cell r="F777" t="str">
            <v>BB</v>
          </cell>
          <cell r="G777"/>
          <cell r="J777">
            <v>69</v>
          </cell>
          <cell r="K777">
            <v>34.782786885245905</v>
          </cell>
          <cell r="L777">
            <v>75.5</v>
          </cell>
        </row>
        <row r="778">
          <cell r="C778" t="str">
            <v>AKCT010000</v>
          </cell>
          <cell r="D778" t="str">
            <v>TLS ILLUMINATE AROMA INF 30ML/1FLOZ</v>
          </cell>
          <cell r="E778" t="str">
            <v>Tulasara</v>
          </cell>
          <cell r="G778"/>
          <cell r="J778">
            <v>53</v>
          </cell>
          <cell r="K778">
            <v>26.717213114754099</v>
          </cell>
          <cell r="L778">
            <v>55</v>
          </cell>
        </row>
        <row r="779">
          <cell r="C779" t="str">
            <v>AKCX010000</v>
          </cell>
          <cell r="D779" t="str">
            <v>TLS NURTURE AROMA INFUS 30ML/1FLOZ</v>
          </cell>
          <cell r="E779" t="str">
            <v>Tulasara</v>
          </cell>
          <cell r="G779"/>
          <cell r="J779">
            <v>53</v>
          </cell>
          <cell r="K779">
            <v>26.717213114754099</v>
          </cell>
          <cell r="L779">
            <v>55</v>
          </cell>
        </row>
        <row r="780">
          <cell r="C780" t="str">
            <v>AKE1010000</v>
          </cell>
          <cell r="D780" t="str">
            <v>TLS REFRESH AROMA INFUS 30ML/1FLOZ</v>
          </cell>
          <cell r="E780" t="str">
            <v>Tulasara</v>
          </cell>
          <cell r="G780"/>
          <cell r="J780">
            <v>53</v>
          </cell>
          <cell r="K780">
            <v>26.717213114754099</v>
          </cell>
          <cell r="L780">
            <v>55</v>
          </cell>
        </row>
        <row r="781">
          <cell r="C781" t="str">
            <v>AKCY010000</v>
          </cell>
          <cell r="D781" t="str">
            <v>TLS RENEW AROMA INFUS 30ML/1FLOZ</v>
          </cell>
          <cell r="E781" t="str">
            <v>Tulasara</v>
          </cell>
          <cell r="G781"/>
          <cell r="J781">
            <v>53</v>
          </cell>
          <cell r="K781">
            <v>26.717213114754099</v>
          </cell>
          <cell r="L781">
            <v>55</v>
          </cell>
        </row>
        <row r="782">
          <cell r="C782" t="str">
            <v>AX8N010000</v>
          </cell>
          <cell r="D782" t="str">
            <v>TLS RENEW RAD CRM 50ML/1.7OZ</v>
          </cell>
          <cell r="E782" t="str">
            <v>Tulasara</v>
          </cell>
          <cell r="G782"/>
          <cell r="J782">
            <v>65</v>
          </cell>
          <cell r="K782">
            <v>32.766393442622949</v>
          </cell>
          <cell r="L782">
            <v>72</v>
          </cell>
        </row>
        <row r="783">
          <cell r="C783" t="str">
            <v>AX8N500000</v>
          </cell>
          <cell r="D783" t="str">
            <v>TLS RENEW RAD CRM BB 50ML/1.7OZ</v>
          </cell>
          <cell r="E783" t="str">
            <v>Tulasara</v>
          </cell>
          <cell r="F783" t="str">
            <v>BB</v>
          </cell>
          <cell r="G783"/>
          <cell r="J783">
            <v>65</v>
          </cell>
          <cell r="K783">
            <v>32.766393442622949</v>
          </cell>
          <cell r="L783">
            <v>75.5</v>
          </cell>
        </row>
        <row r="784">
          <cell r="C784" t="str">
            <v>AHWW500000</v>
          </cell>
          <cell r="D784" t="str">
            <v>STRESS FIX COMP BB 50ML/1.7FLOZ</v>
          </cell>
          <cell r="E784" t="str">
            <v>Stress-Fix</v>
          </cell>
          <cell r="F784" t="str">
            <v>BB</v>
          </cell>
          <cell r="G784" t="str">
            <v>DISCO</v>
          </cell>
          <cell r="J784">
            <v>29.93</v>
          </cell>
          <cell r="K784">
            <v>15.08766393442623</v>
          </cell>
        </row>
        <row r="785">
          <cell r="C785" t="str">
            <v>APEC010000</v>
          </cell>
          <cell r="D785" t="str">
            <v>TANGERINE ESS OIL + BAS 30ML/1FLOZ</v>
          </cell>
          <cell r="E785" t="str">
            <v>Essential Oils</v>
          </cell>
          <cell r="G785" t="str">
            <v>DISCO</v>
          </cell>
          <cell r="J785">
            <v>18</v>
          </cell>
          <cell r="K785">
            <v>9.0737704918032787</v>
          </cell>
        </row>
        <row r="786">
          <cell r="C786" t="str">
            <v>AMY7010000</v>
          </cell>
          <cell r="D786" t="str">
            <v>TEXTURE TONIC 30ML/1FLOZ</v>
          </cell>
          <cell r="E786" t="str">
            <v>PROMO</v>
          </cell>
          <cell r="G786" t="str">
            <v>DISCO</v>
          </cell>
          <cell r="J786">
            <v>9</v>
          </cell>
          <cell r="K786">
            <v>4.5368852459016393</v>
          </cell>
        </row>
        <row r="787">
          <cell r="C787" t="str">
            <v>AL60010000</v>
          </cell>
          <cell r="D787" t="str">
            <v>TLS FACIAL DRY BRUSH</v>
          </cell>
          <cell r="E787" t="str">
            <v>Tulasara</v>
          </cell>
          <cell r="G787" t="str">
            <v>DISCO</v>
          </cell>
          <cell r="J787">
            <v>39</v>
          </cell>
          <cell r="K787">
            <v>19.659836065573771</v>
          </cell>
        </row>
        <row r="788">
          <cell r="C788" t="str">
            <v>AL55010000</v>
          </cell>
          <cell r="D788" t="str">
            <v>TLS RADIANT OIL 50ML/1.7FLOZ</v>
          </cell>
          <cell r="E788" t="str">
            <v>Tulasara</v>
          </cell>
          <cell r="G788" t="str">
            <v>DISCO</v>
          </cell>
          <cell r="J788">
            <v>55</v>
          </cell>
          <cell r="K788">
            <v>27.725409836065577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giorgia.martin@coin.it" TargetMode="External"/><Relationship Id="rId1" Type="http://schemas.openxmlformats.org/officeDocument/2006/relationships/hyperlink" Target="mailto:lsavina@oceanviewmonac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646B9-E9DC-4A45-BF06-6A04AE704FDC}">
  <sheetPr>
    <tabColor rgb="FFFFFF00"/>
    <pageSetUpPr fitToPage="1"/>
  </sheetPr>
  <dimension ref="A1:S537"/>
  <sheetViews>
    <sheetView showGridLines="0" zoomScale="60" zoomScaleNormal="60" zoomScaleSheetLayoutView="62" zoomScalePageLayoutView="36" workbookViewId="0">
      <selection activeCell="E23" sqref="E23"/>
    </sheetView>
  </sheetViews>
  <sheetFormatPr defaultColWidth="9.109375" defaultRowHeight="17.399999999999999"/>
  <cols>
    <col min="1" max="1" width="25.5546875" style="80" customWidth="1"/>
    <col min="2" max="2" width="18.44140625" style="81" customWidth="1"/>
    <col min="3" max="3" width="19" style="5" bestFit="1" customWidth="1"/>
    <col min="4" max="4" width="20.44140625" style="5" customWidth="1"/>
    <col min="5" max="5" width="78.109375" style="2" bestFit="1" customWidth="1"/>
    <col min="6" max="6" width="30.88671875" style="5" bestFit="1" customWidth="1"/>
    <col min="7" max="11" width="17.44140625" style="5" customWidth="1"/>
    <col min="12" max="12" width="14.44140625" bestFit="1" customWidth="1"/>
    <col min="13" max="13" width="59.5546875" style="102" bestFit="1" customWidth="1"/>
    <col min="14" max="14" width="40.109375" style="105" customWidth="1"/>
    <col min="17" max="17" width="40.88671875" bestFit="1" customWidth="1"/>
    <col min="18" max="18" width="45.88671875" customWidth="1"/>
  </cols>
  <sheetData>
    <row r="1" spans="1:19" ht="43.8">
      <c r="A1" s="164" t="s">
        <v>2215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Q1" s="116"/>
    </row>
    <row r="2" spans="1:19">
      <c r="G2" s="24"/>
      <c r="H2" s="24"/>
      <c r="I2" s="24"/>
      <c r="J2" s="24"/>
      <c r="K2" s="24"/>
      <c r="L2" s="11"/>
      <c r="Q2" s="58"/>
    </row>
    <row r="3" spans="1:19">
      <c r="E3" s="24"/>
      <c r="H3" s="24"/>
      <c r="I3" s="24"/>
      <c r="J3" s="24"/>
      <c r="K3" s="119" t="s">
        <v>2218</v>
      </c>
      <c r="L3" s="11"/>
      <c r="Q3" s="58"/>
    </row>
    <row r="4" spans="1:19" s="8" customFormat="1" ht="87">
      <c r="A4" s="4" t="s">
        <v>0</v>
      </c>
      <c r="B4" s="15" t="s">
        <v>1</v>
      </c>
      <c r="C4" s="4" t="s">
        <v>4</v>
      </c>
      <c r="D4" s="4" t="s">
        <v>2</v>
      </c>
      <c r="E4" s="4" t="s">
        <v>985</v>
      </c>
      <c r="F4" s="4" t="s">
        <v>3</v>
      </c>
      <c r="G4" s="4" t="s">
        <v>1926</v>
      </c>
      <c r="H4" s="4" t="s">
        <v>1833</v>
      </c>
      <c r="I4" s="4" t="s">
        <v>2216</v>
      </c>
      <c r="J4" s="4" t="s">
        <v>1834</v>
      </c>
      <c r="K4" s="4" t="s">
        <v>2217</v>
      </c>
      <c r="L4" s="4" t="s">
        <v>1837</v>
      </c>
      <c r="M4" s="103"/>
      <c r="N4" s="100"/>
      <c r="Q4" s="117"/>
    </row>
    <row r="5" spans="1:19" s="82" customFormat="1" ht="18.899999999999999" customHeight="1">
      <c r="A5" s="77" t="s">
        <v>2144</v>
      </c>
      <c r="B5" s="165" t="s">
        <v>2144</v>
      </c>
      <c r="C5" s="76" t="s">
        <v>1577</v>
      </c>
      <c r="D5" s="76" t="s">
        <v>1578</v>
      </c>
      <c r="E5" s="75" t="s">
        <v>1579</v>
      </c>
      <c r="F5" s="76" t="s">
        <v>6</v>
      </c>
      <c r="G5" s="74">
        <f t="shared" ref="G5:G68" si="0">L5/1.22*(1-0.385)</f>
        <v>4.5368852459016393</v>
      </c>
      <c r="H5" s="74">
        <f t="shared" ref="H5:H68" si="1">L5/1.22*(1-0.26)</f>
        <v>5.4590163934426226</v>
      </c>
      <c r="I5" s="74">
        <f>L5/1.22*(1-0.3)</f>
        <v>5.1639344262295079</v>
      </c>
      <c r="J5" s="74">
        <f t="shared" ref="J5:J68" si="2">L5/1.22*(1-0.8)</f>
        <v>1.4754098360655734</v>
      </c>
      <c r="K5" s="74"/>
      <c r="L5" s="74">
        <f>VLOOKUP(C5,'[1]One Plan'!$C:$L,10,FALSE)</f>
        <v>9</v>
      </c>
      <c r="Q5" s="99"/>
    </row>
    <row r="6" spans="1:19" s="82" customFormat="1" ht="18.899999999999999" customHeight="1">
      <c r="A6" s="83"/>
      <c r="B6" s="166"/>
      <c r="C6" s="76" t="s">
        <v>1580</v>
      </c>
      <c r="D6" s="76" t="s">
        <v>1581</v>
      </c>
      <c r="E6" s="75" t="s">
        <v>1582</v>
      </c>
      <c r="F6" s="76" t="s">
        <v>6</v>
      </c>
      <c r="G6" s="74">
        <f t="shared" si="0"/>
        <v>4.5368852459016393</v>
      </c>
      <c r="H6" s="74">
        <f t="shared" si="1"/>
        <v>5.4590163934426226</v>
      </c>
      <c r="I6" s="74">
        <f t="shared" ref="I6:I69" si="3">L6/1.22*(1-0.3)</f>
        <v>5.1639344262295079</v>
      </c>
      <c r="J6" s="74">
        <f t="shared" si="2"/>
        <v>1.4754098360655734</v>
      </c>
      <c r="K6" s="74"/>
      <c r="L6" s="74">
        <f>VLOOKUP(C6,'[1]One Plan'!$C:$L,10,FALSE)</f>
        <v>9</v>
      </c>
      <c r="Q6" s="99"/>
    </row>
    <row r="7" spans="1:19" s="82" customFormat="1" ht="18.899999999999999" customHeight="1">
      <c r="A7" s="83"/>
      <c r="B7" s="166"/>
      <c r="C7" s="76" t="s">
        <v>1048</v>
      </c>
      <c r="D7" s="76" t="s">
        <v>1049</v>
      </c>
      <c r="E7" s="75" t="s">
        <v>1046</v>
      </c>
      <c r="F7" s="76" t="s">
        <v>44</v>
      </c>
      <c r="G7" s="74">
        <f t="shared" si="0"/>
        <v>5.0409836065573765</v>
      </c>
      <c r="H7" s="74">
        <f t="shared" si="1"/>
        <v>6.0655737704918025</v>
      </c>
      <c r="I7" s="74">
        <f t="shared" si="3"/>
        <v>5.7377049180327857</v>
      </c>
      <c r="J7" s="74">
        <f t="shared" si="2"/>
        <v>1.6393442622950816</v>
      </c>
      <c r="K7" s="74"/>
      <c r="L7" s="74">
        <f>VLOOKUP(C7,'[1]One Plan'!$C:$L,10,FALSE)</f>
        <v>10</v>
      </c>
      <c r="M7" s="104"/>
      <c r="N7" s="101"/>
      <c r="Q7" s="99"/>
    </row>
    <row r="8" spans="1:19" s="82" customFormat="1" ht="18.899999999999999" customHeight="1">
      <c r="A8" s="83"/>
      <c r="B8" s="166"/>
      <c r="C8" s="76" t="s">
        <v>1045</v>
      </c>
      <c r="D8" s="76" t="s">
        <v>1044</v>
      </c>
      <c r="E8" s="75" t="s">
        <v>1047</v>
      </c>
      <c r="F8" s="76" t="s">
        <v>6</v>
      </c>
      <c r="G8" s="74">
        <f t="shared" si="0"/>
        <v>5.0409836065573765</v>
      </c>
      <c r="H8" s="74">
        <f t="shared" si="1"/>
        <v>6.0655737704918025</v>
      </c>
      <c r="I8" s="74">
        <f t="shared" si="3"/>
        <v>5.7377049180327857</v>
      </c>
      <c r="J8" s="74">
        <f t="shared" si="2"/>
        <v>1.6393442622950816</v>
      </c>
      <c r="K8" s="74"/>
      <c r="L8" s="74">
        <f>VLOOKUP(C8,'[1]One Plan'!$C:$L,10,FALSE)</f>
        <v>10</v>
      </c>
      <c r="M8" s="104"/>
      <c r="N8" s="101"/>
      <c r="Q8" s="99"/>
    </row>
    <row r="9" spans="1:19" s="82" customFormat="1" ht="18.899999999999999" customHeight="1">
      <c r="A9" s="83"/>
      <c r="B9" s="166"/>
      <c r="C9" s="76" t="s">
        <v>636</v>
      </c>
      <c r="D9" s="76" t="s">
        <v>635</v>
      </c>
      <c r="E9" s="75" t="s">
        <v>637</v>
      </c>
      <c r="F9" s="76" t="s">
        <v>6</v>
      </c>
      <c r="G9" s="74">
        <f t="shared" si="0"/>
        <v>4.5368852459016393</v>
      </c>
      <c r="H9" s="74">
        <f t="shared" si="1"/>
        <v>5.4590163934426226</v>
      </c>
      <c r="I9" s="74">
        <f t="shared" si="3"/>
        <v>5.1639344262295079</v>
      </c>
      <c r="J9" s="74">
        <f t="shared" si="2"/>
        <v>1.4754098360655734</v>
      </c>
      <c r="K9" s="74"/>
      <c r="L9" s="74">
        <f>VLOOKUP(C9,'[1]One Plan'!$C:$L,10,FALSE)</f>
        <v>9</v>
      </c>
      <c r="M9" s="104"/>
      <c r="N9" s="101"/>
      <c r="Q9" s="99"/>
    </row>
    <row r="10" spans="1:19" s="82" customFormat="1" ht="18.899999999999999" customHeight="1">
      <c r="A10" s="83"/>
      <c r="B10" s="166"/>
      <c r="C10" s="76" t="s">
        <v>217</v>
      </c>
      <c r="D10" s="76" t="s">
        <v>216</v>
      </c>
      <c r="E10" s="75" t="s">
        <v>565</v>
      </c>
      <c r="F10" s="76" t="s">
        <v>6</v>
      </c>
      <c r="G10" s="74">
        <f t="shared" si="0"/>
        <v>5.0409836065573765</v>
      </c>
      <c r="H10" s="74">
        <f t="shared" si="1"/>
        <v>6.0655737704918025</v>
      </c>
      <c r="I10" s="74">
        <f t="shared" si="3"/>
        <v>5.7377049180327857</v>
      </c>
      <c r="J10" s="74">
        <f t="shared" si="2"/>
        <v>1.6393442622950816</v>
      </c>
      <c r="K10" s="74"/>
      <c r="L10" s="74">
        <f>VLOOKUP(C10,'[1]One Plan'!$C:$L,10,FALSE)</f>
        <v>10</v>
      </c>
      <c r="M10" s="104"/>
      <c r="N10" s="101"/>
    </row>
    <row r="11" spans="1:19" s="82" customFormat="1" ht="18.899999999999999" customHeight="1">
      <c r="A11" s="83"/>
      <c r="B11" s="166"/>
      <c r="C11" s="76" t="s">
        <v>1115</v>
      </c>
      <c r="D11" s="76" t="s">
        <v>1116</v>
      </c>
      <c r="E11" s="75" t="s">
        <v>1114</v>
      </c>
      <c r="F11" s="76" t="s">
        <v>6</v>
      </c>
      <c r="G11" s="74">
        <f t="shared" si="0"/>
        <v>5.0409836065573765</v>
      </c>
      <c r="H11" s="74">
        <f t="shared" si="1"/>
        <v>6.0655737704918025</v>
      </c>
      <c r="I11" s="74">
        <f t="shared" si="3"/>
        <v>5.7377049180327857</v>
      </c>
      <c r="J11" s="74">
        <f t="shared" si="2"/>
        <v>1.6393442622950816</v>
      </c>
      <c r="K11" s="74"/>
      <c r="L11" s="74">
        <f>VLOOKUP(C11,'[1]One Plan'!$C:$L,10,FALSE)</f>
        <v>10</v>
      </c>
      <c r="M11" s="104"/>
      <c r="N11" s="101"/>
    </row>
    <row r="12" spans="1:19" s="82" customFormat="1" ht="18.899999999999999" customHeight="1">
      <c r="A12" s="83"/>
      <c r="B12" s="166"/>
      <c r="C12" s="76" t="s">
        <v>1121</v>
      </c>
      <c r="D12" s="76" t="s">
        <v>1122</v>
      </c>
      <c r="E12" s="75" t="s">
        <v>1120</v>
      </c>
      <c r="F12" s="76" t="s">
        <v>6</v>
      </c>
      <c r="G12" s="74">
        <f t="shared" si="0"/>
        <v>5.0409836065573765</v>
      </c>
      <c r="H12" s="74">
        <f t="shared" si="1"/>
        <v>6.0655737704918025</v>
      </c>
      <c r="I12" s="74">
        <f t="shared" si="3"/>
        <v>5.7377049180327857</v>
      </c>
      <c r="J12" s="74">
        <f t="shared" si="2"/>
        <v>1.6393442622950816</v>
      </c>
      <c r="K12" s="74"/>
      <c r="L12" s="74">
        <f>VLOOKUP(C12,'[1]One Plan'!$C:$L,10,FALSE)</f>
        <v>10</v>
      </c>
      <c r="M12" s="104"/>
      <c r="N12" s="101"/>
      <c r="Q12"/>
      <c r="R12" s="58"/>
      <c r="S12"/>
    </row>
    <row r="13" spans="1:19" s="82" customFormat="1" ht="18.899999999999999" customHeight="1">
      <c r="A13" s="83"/>
      <c r="B13" s="166"/>
      <c r="C13" s="76" t="s">
        <v>618</v>
      </c>
      <c r="D13" s="76" t="s">
        <v>617</v>
      </c>
      <c r="E13" s="75" t="s">
        <v>1027</v>
      </c>
      <c r="F13" s="76" t="s">
        <v>6</v>
      </c>
      <c r="G13" s="74">
        <f t="shared" si="0"/>
        <v>5.0409836065573765</v>
      </c>
      <c r="H13" s="74">
        <f t="shared" si="1"/>
        <v>6.0655737704918025</v>
      </c>
      <c r="I13" s="74">
        <f t="shared" si="3"/>
        <v>5.7377049180327857</v>
      </c>
      <c r="J13" s="74">
        <f t="shared" si="2"/>
        <v>1.6393442622950816</v>
      </c>
      <c r="K13" s="74"/>
      <c r="L13" s="74">
        <f>VLOOKUP(C13,'[1]One Plan'!$C:$L,10,FALSE)</f>
        <v>10</v>
      </c>
      <c r="M13" s="104"/>
      <c r="N13" s="101"/>
      <c r="Q13"/>
      <c r="R13"/>
      <c r="S13"/>
    </row>
    <row r="14" spans="1:19" s="82" customFormat="1" ht="18.899999999999999" customHeight="1">
      <c r="A14" s="83"/>
      <c r="B14" s="166"/>
      <c r="C14" s="76" t="s">
        <v>614</v>
      </c>
      <c r="D14" s="76" t="s">
        <v>613</v>
      </c>
      <c r="E14" s="75" t="s">
        <v>1026</v>
      </c>
      <c r="F14" s="76" t="s">
        <v>6</v>
      </c>
      <c r="G14" s="74">
        <f t="shared" si="0"/>
        <v>5.0409836065573765</v>
      </c>
      <c r="H14" s="74">
        <f t="shared" si="1"/>
        <v>6.0655737704918025</v>
      </c>
      <c r="I14" s="74">
        <f t="shared" si="3"/>
        <v>5.7377049180327857</v>
      </c>
      <c r="J14" s="74">
        <f t="shared" si="2"/>
        <v>1.6393442622950816</v>
      </c>
      <c r="K14" s="74"/>
      <c r="L14" s="74">
        <f>VLOOKUP(C14,'[1]One Plan'!$C:$L,10,FALSE)</f>
        <v>10</v>
      </c>
      <c r="M14" s="104"/>
      <c r="N14" s="101"/>
      <c r="Q14"/>
      <c r="R14" s="58"/>
      <c r="S14"/>
    </row>
    <row r="15" spans="1:19" s="82" customFormat="1" ht="18.899999999999999" customHeight="1">
      <c r="A15" s="83"/>
      <c r="B15" s="166"/>
      <c r="C15" s="76" t="s">
        <v>1118</v>
      </c>
      <c r="D15" s="76" t="s">
        <v>1119</v>
      </c>
      <c r="E15" s="75" t="s">
        <v>1117</v>
      </c>
      <c r="F15" s="76" t="s">
        <v>6</v>
      </c>
      <c r="G15" s="74">
        <f t="shared" si="0"/>
        <v>5.0409836065573765</v>
      </c>
      <c r="H15" s="74">
        <f t="shared" si="1"/>
        <v>6.0655737704918025</v>
      </c>
      <c r="I15" s="74">
        <f t="shared" si="3"/>
        <v>5.7377049180327857</v>
      </c>
      <c r="J15" s="74">
        <f t="shared" si="2"/>
        <v>1.6393442622950816</v>
      </c>
      <c r="K15" s="74"/>
      <c r="L15" s="74">
        <f>VLOOKUP(C15,'[1]One Plan'!$C:$L,10,FALSE)</f>
        <v>10</v>
      </c>
      <c r="M15" s="104"/>
      <c r="Q15"/>
      <c r="R15" s="58"/>
      <c r="S15"/>
    </row>
    <row r="16" spans="1:19" s="82" customFormat="1" ht="18.899999999999999" customHeight="1">
      <c r="A16" s="83"/>
      <c r="B16" s="166"/>
      <c r="C16" s="76" t="s">
        <v>1111</v>
      </c>
      <c r="D16" s="76" t="s">
        <v>1112</v>
      </c>
      <c r="E16" s="75" t="s">
        <v>1113</v>
      </c>
      <c r="F16" s="76" t="s">
        <v>6</v>
      </c>
      <c r="G16" s="74">
        <f t="shared" si="0"/>
        <v>5.0409836065573765</v>
      </c>
      <c r="H16" s="74">
        <f t="shared" si="1"/>
        <v>6.0655737704918025</v>
      </c>
      <c r="I16" s="74">
        <f t="shared" si="3"/>
        <v>5.7377049180327857</v>
      </c>
      <c r="J16" s="74">
        <f t="shared" si="2"/>
        <v>1.6393442622950816</v>
      </c>
      <c r="K16" s="74"/>
      <c r="L16" s="74">
        <f>VLOOKUP(C16,'[1]One Plan'!$C:$L,10,FALSE)</f>
        <v>10</v>
      </c>
      <c r="M16" s="104"/>
    </row>
    <row r="17" spans="1:18" s="82" customFormat="1" ht="18.899999999999999" customHeight="1">
      <c r="A17" s="83"/>
      <c r="B17" s="166"/>
      <c r="C17" s="76" t="s">
        <v>581</v>
      </c>
      <c r="D17" s="76" t="s">
        <v>585</v>
      </c>
      <c r="E17" s="75" t="s">
        <v>580</v>
      </c>
      <c r="F17" s="76" t="s">
        <v>44</v>
      </c>
      <c r="G17" s="74">
        <f t="shared" si="0"/>
        <v>5.0409836065573765</v>
      </c>
      <c r="H17" s="74">
        <f t="shared" si="1"/>
        <v>6.0655737704918025</v>
      </c>
      <c r="I17" s="74">
        <f t="shared" si="3"/>
        <v>5.7377049180327857</v>
      </c>
      <c r="J17" s="74">
        <f t="shared" si="2"/>
        <v>1.6393442622950816</v>
      </c>
      <c r="K17" s="74"/>
      <c r="L17" s="74">
        <f>VLOOKUP(C17,'[1]One Plan'!$C:$L,10,FALSE)</f>
        <v>10</v>
      </c>
      <c r="M17" s="104"/>
      <c r="N17" s="101"/>
      <c r="Q17" s="104"/>
      <c r="R17" s="96"/>
    </row>
    <row r="18" spans="1:18" s="82" customFormat="1" ht="18.899999999999999" customHeight="1">
      <c r="A18" s="83"/>
      <c r="B18" s="166"/>
      <c r="C18" s="76" t="s">
        <v>1927</v>
      </c>
      <c r="D18" s="76" t="s">
        <v>2139</v>
      </c>
      <c r="E18" s="75" t="s">
        <v>2070</v>
      </c>
      <c r="F18" s="76" t="s">
        <v>6</v>
      </c>
      <c r="G18" s="74">
        <f t="shared" si="0"/>
        <v>5.0409836065573765</v>
      </c>
      <c r="H18" s="74">
        <f t="shared" si="1"/>
        <v>6.0655737704918025</v>
      </c>
      <c r="I18" s="74">
        <f t="shared" si="3"/>
        <v>5.7377049180327857</v>
      </c>
      <c r="J18" s="74">
        <f t="shared" si="2"/>
        <v>1.6393442622950816</v>
      </c>
      <c r="K18" s="74"/>
      <c r="L18" s="74">
        <f>VLOOKUP(C18,'[1]One Plan'!$C:$L,10,FALSE)</f>
        <v>10</v>
      </c>
      <c r="M18" s="104"/>
      <c r="N18" s="101"/>
      <c r="Q18" s="104"/>
      <c r="R18" s="96"/>
    </row>
    <row r="19" spans="1:18" s="82" customFormat="1" ht="18.899999999999999" customHeight="1">
      <c r="A19" s="83"/>
      <c r="B19" s="166"/>
      <c r="C19" s="76" t="s">
        <v>1930</v>
      </c>
      <c r="D19" s="76" t="s">
        <v>2140</v>
      </c>
      <c r="E19" s="75" t="s">
        <v>2062</v>
      </c>
      <c r="F19" s="76" t="s">
        <v>44</v>
      </c>
      <c r="G19" s="74">
        <f t="shared" si="0"/>
        <v>5.0409836065573765</v>
      </c>
      <c r="H19" s="74">
        <f t="shared" si="1"/>
        <v>6.0655737704918025</v>
      </c>
      <c r="I19" s="74">
        <f t="shared" si="3"/>
        <v>5.7377049180327857</v>
      </c>
      <c r="J19" s="74">
        <f t="shared" si="2"/>
        <v>1.6393442622950816</v>
      </c>
      <c r="K19" s="74"/>
      <c r="L19" s="74">
        <f>VLOOKUP(C19,'[1]One Plan'!$C:$L,10,FALSE)</f>
        <v>10</v>
      </c>
      <c r="M19" s="104"/>
      <c r="N19" s="101"/>
    </row>
    <row r="20" spans="1:18" s="82" customFormat="1" ht="18.899999999999999" customHeight="1">
      <c r="A20" s="83"/>
      <c r="B20" s="166"/>
      <c r="C20" s="76" t="s">
        <v>1931</v>
      </c>
      <c r="D20" s="76" t="s">
        <v>2133</v>
      </c>
      <c r="E20" s="75" t="s">
        <v>2063</v>
      </c>
      <c r="F20" s="76" t="s">
        <v>99</v>
      </c>
      <c r="G20" s="74">
        <f t="shared" si="0"/>
        <v>5.0409836065573765</v>
      </c>
      <c r="H20" s="74">
        <f t="shared" si="1"/>
        <v>6.0655737704918025</v>
      </c>
      <c r="I20" s="74">
        <f t="shared" si="3"/>
        <v>5.7377049180327857</v>
      </c>
      <c r="J20" s="74">
        <f t="shared" si="2"/>
        <v>1.6393442622950816</v>
      </c>
      <c r="K20" s="74"/>
      <c r="L20" s="74">
        <f>VLOOKUP(C20,'[1]One Plan'!$C:$L,10,FALSE)</f>
        <v>10</v>
      </c>
      <c r="M20" s="104"/>
      <c r="N20" s="101"/>
    </row>
    <row r="21" spans="1:18" s="82" customFormat="1" ht="18.899999999999999" customHeight="1">
      <c r="A21" s="83"/>
      <c r="B21" s="166"/>
      <c r="C21" s="76" t="s">
        <v>1929</v>
      </c>
      <c r="D21" s="76" t="s">
        <v>2137</v>
      </c>
      <c r="E21" s="75" t="s">
        <v>2064</v>
      </c>
      <c r="F21" s="76" t="s">
        <v>6</v>
      </c>
      <c r="G21" s="74">
        <f t="shared" si="0"/>
        <v>5.0409836065573765</v>
      </c>
      <c r="H21" s="74">
        <f t="shared" si="1"/>
        <v>6.0655737704918025</v>
      </c>
      <c r="I21" s="74">
        <f t="shared" si="3"/>
        <v>5.7377049180327857</v>
      </c>
      <c r="J21" s="74">
        <f t="shared" si="2"/>
        <v>1.6393442622950816</v>
      </c>
      <c r="K21" s="74"/>
      <c r="L21" s="74">
        <f>VLOOKUP(C21,'[1]One Plan'!$C:$L,10,FALSE)</f>
        <v>10</v>
      </c>
      <c r="M21" s="104"/>
      <c r="N21" s="101"/>
    </row>
    <row r="22" spans="1:18" s="82" customFormat="1" ht="18.899999999999999" customHeight="1">
      <c r="A22" s="83"/>
      <c r="B22" s="166"/>
      <c r="C22" s="76" t="s">
        <v>1928</v>
      </c>
      <c r="D22" s="76" t="s">
        <v>2138</v>
      </c>
      <c r="E22" s="75" t="s">
        <v>2057</v>
      </c>
      <c r="F22" s="76" t="s">
        <v>44</v>
      </c>
      <c r="G22" s="74">
        <f t="shared" si="0"/>
        <v>5.0409836065573765</v>
      </c>
      <c r="H22" s="74">
        <f t="shared" si="1"/>
        <v>6.0655737704918025</v>
      </c>
      <c r="I22" s="74">
        <f t="shared" si="3"/>
        <v>5.7377049180327857</v>
      </c>
      <c r="J22" s="74">
        <f t="shared" si="2"/>
        <v>1.6393442622950816</v>
      </c>
      <c r="K22" s="74"/>
      <c r="L22" s="74">
        <f>VLOOKUP(C22,'[1]One Plan'!$C:$L,10,FALSE)</f>
        <v>10</v>
      </c>
      <c r="M22" s="104"/>
      <c r="N22" s="101"/>
    </row>
    <row r="23" spans="1:18" s="82" customFormat="1" ht="18.899999999999999" customHeight="1">
      <c r="A23" s="83"/>
      <c r="B23" s="166"/>
      <c r="C23" s="76" t="s">
        <v>2044</v>
      </c>
      <c r="D23" s="76" t="s">
        <v>2045</v>
      </c>
      <c r="E23" s="75" t="s">
        <v>2058</v>
      </c>
      <c r="F23" s="76" t="s">
        <v>44</v>
      </c>
      <c r="G23" s="74">
        <f t="shared" si="0"/>
        <v>5.0409836065573765</v>
      </c>
      <c r="H23" s="74">
        <f t="shared" si="1"/>
        <v>6.0655737704918025</v>
      </c>
      <c r="I23" s="74">
        <f t="shared" si="3"/>
        <v>5.7377049180327857</v>
      </c>
      <c r="J23" s="74">
        <f t="shared" si="2"/>
        <v>1.6393442622950816</v>
      </c>
      <c r="K23" s="74"/>
      <c r="L23" s="74">
        <f>VLOOKUP(C23,'[1]One Plan'!$C:$L,10,FALSE)</f>
        <v>10</v>
      </c>
      <c r="M23" s="104"/>
      <c r="N23" s="101"/>
    </row>
    <row r="24" spans="1:18" s="82" customFormat="1" ht="18.899999999999999" customHeight="1">
      <c r="A24" s="83"/>
      <c r="B24" s="166"/>
      <c r="C24" s="76" t="s">
        <v>2042</v>
      </c>
      <c r="D24" s="76" t="s">
        <v>2043</v>
      </c>
      <c r="E24" s="75" t="s">
        <v>2052</v>
      </c>
      <c r="F24" s="76" t="s">
        <v>6</v>
      </c>
      <c r="G24" s="74">
        <f t="shared" si="0"/>
        <v>5.0409836065573765</v>
      </c>
      <c r="H24" s="74">
        <f t="shared" si="1"/>
        <v>6.0655737704918025</v>
      </c>
      <c r="I24" s="74">
        <f t="shared" si="3"/>
        <v>5.7377049180327857</v>
      </c>
      <c r="J24" s="74">
        <f t="shared" si="2"/>
        <v>1.6393442622950816</v>
      </c>
      <c r="K24" s="74"/>
      <c r="L24" s="74">
        <f>VLOOKUP(C24,'[1]One Plan'!$C:$L,10,FALSE)</f>
        <v>10</v>
      </c>
      <c r="M24" s="104"/>
      <c r="N24" s="101"/>
    </row>
    <row r="25" spans="1:18" s="82" customFormat="1" ht="18.899999999999999" customHeight="1">
      <c r="A25" s="83"/>
      <c r="B25" s="166"/>
      <c r="C25" s="76" t="s">
        <v>2039</v>
      </c>
      <c r="D25" s="76" t="s">
        <v>2041</v>
      </c>
      <c r="E25" s="75" t="s">
        <v>2040</v>
      </c>
      <c r="F25" s="76" t="s">
        <v>6</v>
      </c>
      <c r="G25" s="74">
        <f t="shared" si="0"/>
        <v>5.0409836065573765</v>
      </c>
      <c r="H25" s="74">
        <f t="shared" si="1"/>
        <v>6.0655737704918025</v>
      </c>
      <c r="I25" s="74">
        <f t="shared" si="3"/>
        <v>5.7377049180327857</v>
      </c>
      <c r="J25" s="74">
        <f t="shared" si="2"/>
        <v>1.6393442622950816</v>
      </c>
      <c r="K25" s="74"/>
      <c r="L25" s="74">
        <f>VLOOKUP(C25,'[1]One Plan'!$C:$L,10,FALSE)</f>
        <v>10</v>
      </c>
      <c r="M25" s="104"/>
      <c r="N25" s="101"/>
    </row>
    <row r="26" spans="1:18" s="82" customFormat="1" ht="18.899999999999999" customHeight="1">
      <c r="A26" s="83"/>
      <c r="B26" s="166"/>
      <c r="C26" s="76" t="s">
        <v>1452</v>
      </c>
      <c r="D26" s="76" t="s">
        <v>1453</v>
      </c>
      <c r="E26" s="75" t="s">
        <v>1454</v>
      </c>
      <c r="F26" s="76" t="s">
        <v>6</v>
      </c>
      <c r="G26" s="74">
        <f t="shared" si="0"/>
        <v>5.0409836065573765</v>
      </c>
      <c r="H26" s="74">
        <f t="shared" si="1"/>
        <v>6.0655737704918025</v>
      </c>
      <c r="I26" s="74">
        <f t="shared" si="3"/>
        <v>5.7377049180327857</v>
      </c>
      <c r="J26" s="74">
        <f t="shared" si="2"/>
        <v>1.6393442622950816</v>
      </c>
      <c r="K26" s="74"/>
      <c r="L26" s="74">
        <f>VLOOKUP(C26,'[1]One Plan'!$C:$L,10,FALSE)</f>
        <v>10</v>
      </c>
      <c r="M26" s="104"/>
      <c r="N26" s="101"/>
    </row>
    <row r="27" spans="1:18" s="82" customFormat="1" ht="18.899999999999999" customHeight="1">
      <c r="A27" s="83"/>
      <c r="B27" s="166"/>
      <c r="C27" s="76" t="s">
        <v>1414</v>
      </c>
      <c r="D27" s="76" t="s">
        <v>1415</v>
      </c>
      <c r="E27" s="75" t="s">
        <v>1416</v>
      </c>
      <c r="F27" s="76" t="s">
        <v>99</v>
      </c>
      <c r="G27" s="74">
        <f t="shared" si="0"/>
        <v>5.0409836065573765</v>
      </c>
      <c r="H27" s="74">
        <f t="shared" si="1"/>
        <v>6.0655737704918025</v>
      </c>
      <c r="I27" s="74">
        <f t="shared" si="3"/>
        <v>5.7377049180327857</v>
      </c>
      <c r="J27" s="74">
        <f t="shared" si="2"/>
        <v>1.6393442622950816</v>
      </c>
      <c r="K27" s="74"/>
      <c r="L27" s="74">
        <f>VLOOKUP(C27,'[1]One Plan'!$C:$L,10,FALSE)</f>
        <v>10</v>
      </c>
      <c r="M27" s="104"/>
      <c r="N27" s="101"/>
    </row>
    <row r="28" spans="1:18" s="82" customFormat="1" ht="18.899999999999999" customHeight="1">
      <c r="A28" s="83"/>
      <c r="B28" s="166"/>
      <c r="C28" s="76" t="s">
        <v>1424</v>
      </c>
      <c r="D28" s="76" t="s">
        <v>1425</v>
      </c>
      <c r="E28" s="75" t="s">
        <v>1426</v>
      </c>
      <c r="F28" s="76" t="s">
        <v>99</v>
      </c>
      <c r="G28" s="74">
        <f t="shared" si="0"/>
        <v>5.0409836065573765</v>
      </c>
      <c r="H28" s="74">
        <f t="shared" si="1"/>
        <v>6.0655737704918025</v>
      </c>
      <c r="I28" s="74">
        <f t="shared" si="3"/>
        <v>5.7377049180327857</v>
      </c>
      <c r="J28" s="74">
        <f t="shared" si="2"/>
        <v>1.6393442622950816</v>
      </c>
      <c r="K28" s="74"/>
      <c r="L28" s="74">
        <f>VLOOKUP(C28,'[1]One Plan'!$C:$L,10,FALSE)</f>
        <v>10</v>
      </c>
      <c r="M28" s="104"/>
      <c r="N28" s="96"/>
    </row>
    <row r="29" spans="1:18" s="82" customFormat="1" ht="18.899999999999999" customHeight="1">
      <c r="A29" s="83"/>
      <c r="B29" s="166"/>
      <c r="C29" s="76" t="s">
        <v>1434</v>
      </c>
      <c r="D29" s="76" t="s">
        <v>1435</v>
      </c>
      <c r="E29" s="75" t="s">
        <v>1436</v>
      </c>
      <c r="F29" s="76" t="s">
        <v>99</v>
      </c>
      <c r="G29" s="74">
        <f t="shared" si="0"/>
        <v>5.0409836065573765</v>
      </c>
      <c r="H29" s="74">
        <f t="shared" si="1"/>
        <v>6.0655737704918025</v>
      </c>
      <c r="I29" s="74">
        <f t="shared" si="3"/>
        <v>5.7377049180327857</v>
      </c>
      <c r="J29" s="74">
        <f t="shared" si="2"/>
        <v>1.6393442622950816</v>
      </c>
      <c r="K29" s="74"/>
      <c r="L29" s="74">
        <f>VLOOKUP(C29,'[1]One Plan'!$C:$L,10,FALSE)</f>
        <v>10</v>
      </c>
      <c r="M29" s="104"/>
      <c r="N29" s="96"/>
    </row>
    <row r="30" spans="1:18" s="82" customFormat="1" ht="18.899999999999999" customHeight="1">
      <c r="A30" s="83"/>
      <c r="B30" s="166"/>
      <c r="C30" s="76" t="s">
        <v>1318</v>
      </c>
      <c r="D30" s="76" t="s">
        <v>1319</v>
      </c>
      <c r="E30" s="75" t="s">
        <v>1320</v>
      </c>
      <c r="F30" s="76" t="s">
        <v>6</v>
      </c>
      <c r="G30" s="74">
        <f t="shared" si="0"/>
        <v>5.0409836065573765</v>
      </c>
      <c r="H30" s="74">
        <f t="shared" si="1"/>
        <v>6.0655737704918025</v>
      </c>
      <c r="I30" s="74">
        <f t="shared" si="3"/>
        <v>5.7377049180327857</v>
      </c>
      <c r="J30" s="74">
        <f t="shared" si="2"/>
        <v>1.6393442622950816</v>
      </c>
      <c r="K30" s="74"/>
      <c r="L30" s="74">
        <f>VLOOKUP(C30,'[1]One Plan'!$C:$L,10,FALSE)</f>
        <v>10</v>
      </c>
      <c r="M30" s="104"/>
      <c r="N30" s="96"/>
    </row>
    <row r="31" spans="1:18" s="82" customFormat="1" ht="18.899999999999999" customHeight="1">
      <c r="A31" s="83"/>
      <c r="B31" s="166"/>
      <c r="C31" s="76" t="s">
        <v>1370</v>
      </c>
      <c r="D31" s="76" t="s">
        <v>1371</v>
      </c>
      <c r="E31" s="75" t="s">
        <v>1372</v>
      </c>
      <c r="F31" s="76" t="s">
        <v>44</v>
      </c>
      <c r="G31" s="74">
        <f t="shared" si="0"/>
        <v>5.0409836065573765</v>
      </c>
      <c r="H31" s="74">
        <f t="shared" si="1"/>
        <v>6.0655737704918025</v>
      </c>
      <c r="I31" s="74">
        <f t="shared" si="3"/>
        <v>5.7377049180327857</v>
      </c>
      <c r="J31" s="74">
        <f t="shared" si="2"/>
        <v>1.6393442622950816</v>
      </c>
      <c r="K31" s="74"/>
      <c r="L31" s="74">
        <f>VLOOKUP(C31,'[1]One Plan'!$C:$L,10,FALSE)</f>
        <v>10</v>
      </c>
      <c r="M31" s="104"/>
      <c r="N31" s="101"/>
    </row>
    <row r="32" spans="1:18" s="82" customFormat="1" ht="18.899999999999999" customHeight="1">
      <c r="A32" s="83"/>
      <c r="B32" s="166"/>
      <c r="C32" s="76" t="s">
        <v>1327</v>
      </c>
      <c r="D32" s="76" t="s">
        <v>1328</v>
      </c>
      <c r="E32" s="75" t="s">
        <v>1329</v>
      </c>
      <c r="F32" s="76" t="s">
        <v>6</v>
      </c>
      <c r="G32" s="74">
        <f t="shared" si="0"/>
        <v>5.0409836065573765</v>
      </c>
      <c r="H32" s="74">
        <f t="shared" si="1"/>
        <v>6.0655737704918025</v>
      </c>
      <c r="I32" s="74">
        <f t="shared" si="3"/>
        <v>5.7377049180327857</v>
      </c>
      <c r="J32" s="74">
        <f t="shared" si="2"/>
        <v>1.6393442622950816</v>
      </c>
      <c r="K32" s="74"/>
      <c r="L32" s="74">
        <f>VLOOKUP(C32,'[1]One Plan'!$C:$L,10,FALSE)</f>
        <v>10</v>
      </c>
      <c r="M32" s="104"/>
      <c r="N32" s="101"/>
    </row>
    <row r="33" spans="1:14" s="82" customFormat="1" ht="18.899999999999999" customHeight="1">
      <c r="A33" s="83"/>
      <c r="B33" s="166"/>
      <c r="C33" s="76" t="s">
        <v>1336</v>
      </c>
      <c r="D33" s="76" t="s">
        <v>1337</v>
      </c>
      <c r="E33" s="75" t="s">
        <v>1338</v>
      </c>
      <c r="F33" s="76" t="s">
        <v>6</v>
      </c>
      <c r="G33" s="74">
        <f t="shared" si="0"/>
        <v>5.0409836065573765</v>
      </c>
      <c r="H33" s="74">
        <f t="shared" si="1"/>
        <v>6.0655737704918025</v>
      </c>
      <c r="I33" s="74">
        <f t="shared" si="3"/>
        <v>5.7377049180327857</v>
      </c>
      <c r="J33" s="74">
        <f t="shared" si="2"/>
        <v>1.6393442622950816</v>
      </c>
      <c r="K33" s="74"/>
      <c r="L33" s="74">
        <f>VLOOKUP(C33,'[1]One Plan'!$C:$L,10,FALSE)</f>
        <v>10</v>
      </c>
      <c r="M33" s="104"/>
      <c r="N33" s="101"/>
    </row>
    <row r="34" spans="1:14" s="82" customFormat="1" ht="18.899999999999999" customHeight="1">
      <c r="A34" s="83"/>
      <c r="B34" s="166"/>
      <c r="C34" s="76" t="s">
        <v>1443</v>
      </c>
      <c r="D34" s="76" t="s">
        <v>1444</v>
      </c>
      <c r="E34" s="75" t="s">
        <v>1445</v>
      </c>
      <c r="F34" s="76" t="s">
        <v>44</v>
      </c>
      <c r="G34" s="74">
        <f t="shared" si="0"/>
        <v>5.0409836065573765</v>
      </c>
      <c r="H34" s="74">
        <f t="shared" si="1"/>
        <v>6.0655737704918025</v>
      </c>
      <c r="I34" s="74">
        <f t="shared" si="3"/>
        <v>5.7377049180327857</v>
      </c>
      <c r="J34" s="74">
        <f t="shared" si="2"/>
        <v>1.6393442622950816</v>
      </c>
      <c r="K34" s="74"/>
      <c r="L34" s="74">
        <f>VLOOKUP(C34,'[1]One Plan'!$C:$L,10,FALSE)</f>
        <v>10</v>
      </c>
      <c r="M34" s="104"/>
      <c r="N34" s="101"/>
    </row>
    <row r="35" spans="1:14" s="82" customFormat="1" ht="18.899999999999999" customHeight="1">
      <c r="A35" s="83"/>
      <c r="B35" s="166"/>
      <c r="C35" s="76" t="s">
        <v>866</v>
      </c>
      <c r="D35" s="76" t="s">
        <v>896</v>
      </c>
      <c r="E35" s="75" t="s">
        <v>536</v>
      </c>
      <c r="F35" s="76" t="s">
        <v>44</v>
      </c>
      <c r="G35" s="74">
        <f t="shared" si="0"/>
        <v>5.0409836065573765</v>
      </c>
      <c r="H35" s="74">
        <f t="shared" si="1"/>
        <v>6.0655737704918025</v>
      </c>
      <c r="I35" s="74">
        <f t="shared" si="3"/>
        <v>5.7377049180327857</v>
      </c>
      <c r="J35" s="74">
        <f t="shared" si="2"/>
        <v>1.6393442622950816</v>
      </c>
      <c r="K35" s="74"/>
      <c r="L35" s="74">
        <f>VLOOKUP(C35,'[1]One Plan'!$C:$L,10,FALSE)</f>
        <v>10</v>
      </c>
      <c r="M35" s="104"/>
      <c r="N35" s="101"/>
    </row>
    <row r="36" spans="1:14" s="82" customFormat="1" ht="18.899999999999999" customHeight="1">
      <c r="A36" s="83"/>
      <c r="B36" s="166"/>
      <c r="C36" s="76" t="s">
        <v>867</v>
      </c>
      <c r="D36" s="76" t="s">
        <v>900</v>
      </c>
      <c r="E36" s="75" t="s">
        <v>539</v>
      </c>
      <c r="F36" s="76" t="s">
        <v>71</v>
      </c>
      <c r="G36" s="74">
        <f t="shared" si="0"/>
        <v>11.090163934426229</v>
      </c>
      <c r="H36" s="74">
        <f t="shared" si="1"/>
        <v>13.344262295081966</v>
      </c>
      <c r="I36" s="74">
        <f t="shared" si="3"/>
        <v>12.622950819672131</v>
      </c>
      <c r="J36" s="74">
        <f t="shared" si="2"/>
        <v>3.6065573770491794</v>
      </c>
      <c r="K36" s="74"/>
      <c r="L36" s="74">
        <f>VLOOKUP(C36,'[1]One Plan'!$C:$L,10,FALSE)</f>
        <v>22</v>
      </c>
      <c r="M36" s="104"/>
      <c r="N36" s="101"/>
    </row>
    <row r="37" spans="1:14" s="82" customFormat="1" ht="18.899999999999999" customHeight="1">
      <c r="A37" s="83"/>
      <c r="B37" s="166"/>
      <c r="C37" s="76" t="s">
        <v>1394</v>
      </c>
      <c r="D37" s="76" t="s">
        <v>1395</v>
      </c>
      <c r="E37" s="75" t="s">
        <v>2048</v>
      </c>
      <c r="F37" s="76" t="s">
        <v>44</v>
      </c>
      <c r="G37" s="74">
        <f t="shared" si="0"/>
        <v>5.0409836065573765</v>
      </c>
      <c r="H37" s="74">
        <f t="shared" si="1"/>
        <v>6.0655737704918025</v>
      </c>
      <c r="I37" s="74">
        <f t="shared" si="3"/>
        <v>5.7377049180327857</v>
      </c>
      <c r="J37" s="74">
        <f t="shared" si="2"/>
        <v>1.6393442622950816</v>
      </c>
      <c r="K37" s="74"/>
      <c r="L37" s="74">
        <f>VLOOKUP(C37,'[1]One Plan'!$C:$L,10,FALSE)</f>
        <v>10</v>
      </c>
      <c r="M37" s="104"/>
      <c r="N37" s="101"/>
    </row>
    <row r="38" spans="1:14" s="82" customFormat="1" ht="18.899999999999999" customHeight="1">
      <c r="A38" s="83"/>
      <c r="B38" s="166"/>
      <c r="C38" s="76" t="s">
        <v>2130</v>
      </c>
      <c r="D38" s="76" t="s">
        <v>2134</v>
      </c>
      <c r="E38" s="75" t="s">
        <v>2141</v>
      </c>
      <c r="F38" s="76" t="s">
        <v>99</v>
      </c>
      <c r="G38" s="74">
        <f t="shared" si="0"/>
        <v>5.0409836065573765</v>
      </c>
      <c r="H38" s="74">
        <f t="shared" si="1"/>
        <v>6.0655737704918025</v>
      </c>
      <c r="I38" s="74">
        <f t="shared" si="3"/>
        <v>5.7377049180327857</v>
      </c>
      <c r="J38" s="74">
        <f t="shared" si="2"/>
        <v>1.6393442622950816</v>
      </c>
      <c r="K38" s="74"/>
      <c r="L38" s="74">
        <f>VLOOKUP(C38,'[1]One Plan'!$C:$L,10,FALSE)</f>
        <v>10</v>
      </c>
      <c r="M38" s="104"/>
      <c r="N38" s="101"/>
    </row>
    <row r="39" spans="1:14" s="82" customFormat="1" ht="18.899999999999999" customHeight="1">
      <c r="A39" s="83"/>
      <c r="B39" s="166"/>
      <c r="C39" s="76" t="s">
        <v>2131</v>
      </c>
      <c r="D39" s="76" t="s">
        <v>2135</v>
      </c>
      <c r="E39" s="75" t="s">
        <v>2142</v>
      </c>
      <c r="F39" s="76" t="s">
        <v>99</v>
      </c>
      <c r="G39" s="74">
        <f t="shared" si="0"/>
        <v>5.0409836065573765</v>
      </c>
      <c r="H39" s="74">
        <f t="shared" si="1"/>
        <v>6.0655737704918025</v>
      </c>
      <c r="I39" s="74">
        <f t="shared" si="3"/>
        <v>5.7377049180327857</v>
      </c>
      <c r="J39" s="74">
        <f t="shared" si="2"/>
        <v>1.6393442622950816</v>
      </c>
      <c r="K39" s="74"/>
      <c r="L39" s="74">
        <f>VLOOKUP(C39,'[1]One Plan'!$C:$L,10,FALSE)</f>
        <v>10</v>
      </c>
      <c r="M39" s="104"/>
      <c r="N39" s="101"/>
    </row>
    <row r="40" spans="1:14" s="82" customFormat="1" ht="18.899999999999999" customHeight="1">
      <c r="A40" s="83"/>
      <c r="B40" s="166"/>
      <c r="C40" s="76" t="s">
        <v>2132</v>
      </c>
      <c r="D40" s="76" t="s">
        <v>2136</v>
      </c>
      <c r="E40" s="75" t="s">
        <v>2143</v>
      </c>
      <c r="F40" s="76" t="s">
        <v>44</v>
      </c>
      <c r="G40" s="74">
        <f t="shared" si="0"/>
        <v>4.5368852459016393</v>
      </c>
      <c r="H40" s="74">
        <f t="shared" si="1"/>
        <v>5.4590163934426226</v>
      </c>
      <c r="I40" s="74">
        <f t="shared" si="3"/>
        <v>5.1639344262295079</v>
      </c>
      <c r="J40" s="74">
        <f t="shared" si="2"/>
        <v>1.4754098360655734</v>
      </c>
      <c r="K40" s="74"/>
      <c r="L40" s="74">
        <f>VLOOKUP(C40,'[1]One Plan'!$C:$L,10,FALSE)</f>
        <v>9</v>
      </c>
      <c r="M40" s="104"/>
      <c r="N40" s="101"/>
    </row>
    <row r="41" spans="1:14" s="82" customFormat="1" ht="18.899999999999999" customHeight="1">
      <c r="A41" s="83"/>
      <c r="B41" s="166"/>
      <c r="C41" s="76" t="s">
        <v>1358</v>
      </c>
      <c r="D41" s="76" t="s">
        <v>1359</v>
      </c>
      <c r="E41" s="75" t="s">
        <v>1360</v>
      </c>
      <c r="F41" s="76" t="s">
        <v>6</v>
      </c>
      <c r="G41" s="74">
        <f t="shared" si="0"/>
        <v>5.0409836065573765</v>
      </c>
      <c r="H41" s="74">
        <f t="shared" si="1"/>
        <v>6.0655737704918025</v>
      </c>
      <c r="I41" s="74">
        <f t="shared" si="3"/>
        <v>5.7377049180327857</v>
      </c>
      <c r="J41" s="74">
        <f t="shared" si="2"/>
        <v>1.6393442622950816</v>
      </c>
      <c r="K41" s="74"/>
      <c r="L41" s="74">
        <f>VLOOKUP(C41,'[1]One Plan'!$C:$L,10,FALSE)</f>
        <v>10</v>
      </c>
      <c r="M41" s="104"/>
      <c r="N41" s="101"/>
    </row>
    <row r="42" spans="1:14" s="82" customFormat="1" ht="18.899999999999999" customHeight="1">
      <c r="A42" s="83"/>
      <c r="B42" s="166"/>
      <c r="C42" s="76" t="s">
        <v>1367</v>
      </c>
      <c r="D42" s="76" t="s">
        <v>1368</v>
      </c>
      <c r="E42" s="75" t="s">
        <v>2163</v>
      </c>
      <c r="F42" s="76" t="s">
        <v>71</v>
      </c>
      <c r="G42" s="74">
        <f t="shared" si="0"/>
        <v>5.0409836065573765</v>
      </c>
      <c r="H42" s="74">
        <f t="shared" si="1"/>
        <v>6.0655737704918025</v>
      </c>
      <c r="I42" s="74">
        <f t="shared" si="3"/>
        <v>5.7377049180327857</v>
      </c>
      <c r="J42" s="74">
        <f t="shared" si="2"/>
        <v>1.6393442622950816</v>
      </c>
      <c r="K42" s="74"/>
      <c r="L42" s="74">
        <f>VLOOKUP(C42,'[1]One Plan'!$C:$L,10,FALSE)</f>
        <v>10</v>
      </c>
      <c r="M42" s="104"/>
      <c r="N42" s="101"/>
    </row>
    <row r="43" spans="1:14" s="82" customFormat="1" ht="18.899999999999999" customHeight="1">
      <c r="A43" s="83"/>
      <c r="B43" s="166"/>
      <c r="C43" s="76" t="s">
        <v>1349</v>
      </c>
      <c r="D43" s="76" t="s">
        <v>1350</v>
      </c>
      <c r="E43" s="75" t="s">
        <v>1351</v>
      </c>
      <c r="F43" s="76" t="s">
        <v>6</v>
      </c>
      <c r="G43" s="74">
        <f t="shared" si="0"/>
        <v>5.0409836065573765</v>
      </c>
      <c r="H43" s="74">
        <f t="shared" si="1"/>
        <v>6.0655737704918025</v>
      </c>
      <c r="I43" s="74">
        <f t="shared" si="3"/>
        <v>5.7377049180327857</v>
      </c>
      <c r="J43" s="74">
        <f t="shared" si="2"/>
        <v>1.6393442622950816</v>
      </c>
      <c r="K43" s="74"/>
      <c r="L43" s="74">
        <f>VLOOKUP(C43,'[1]One Plan'!$C:$L,10,FALSE)</f>
        <v>10</v>
      </c>
      <c r="M43" s="104"/>
      <c r="N43" s="101"/>
    </row>
    <row r="44" spans="1:14" s="82" customFormat="1" ht="18.899999999999999" customHeight="1">
      <c r="A44" s="83"/>
      <c r="B44" s="166"/>
      <c r="C44" s="76" t="s">
        <v>1385</v>
      </c>
      <c r="D44" s="76" t="s">
        <v>1386</v>
      </c>
      <c r="E44" s="75" t="s">
        <v>1387</v>
      </c>
      <c r="F44" s="76" t="s">
        <v>44</v>
      </c>
      <c r="G44" s="74">
        <f t="shared" si="0"/>
        <v>5.0409836065573765</v>
      </c>
      <c r="H44" s="74">
        <f t="shared" si="1"/>
        <v>6.0655737704918025</v>
      </c>
      <c r="I44" s="74">
        <f t="shared" si="3"/>
        <v>5.7377049180327857</v>
      </c>
      <c r="J44" s="74">
        <f t="shared" si="2"/>
        <v>1.6393442622950816</v>
      </c>
      <c r="K44" s="74"/>
      <c r="L44" s="74">
        <f>VLOOKUP(C44,'[1]One Plan'!$C:$L,10,FALSE)</f>
        <v>10</v>
      </c>
      <c r="M44" s="104"/>
      <c r="N44" s="101"/>
    </row>
    <row r="45" spans="1:14" s="82" customFormat="1" ht="18.899999999999999" customHeight="1">
      <c r="A45" s="83"/>
      <c r="B45" s="166"/>
      <c r="C45" s="76" t="s">
        <v>1309</v>
      </c>
      <c r="D45" s="76" t="s">
        <v>1310</v>
      </c>
      <c r="E45" s="75" t="s">
        <v>1311</v>
      </c>
      <c r="F45" s="76" t="s">
        <v>6</v>
      </c>
      <c r="G45" s="74">
        <f t="shared" si="0"/>
        <v>5.0409836065573765</v>
      </c>
      <c r="H45" s="74">
        <f t="shared" si="1"/>
        <v>6.0655737704918025</v>
      </c>
      <c r="I45" s="74">
        <f t="shared" si="3"/>
        <v>5.7377049180327857</v>
      </c>
      <c r="J45" s="74">
        <f t="shared" si="2"/>
        <v>1.6393442622950816</v>
      </c>
      <c r="K45" s="74"/>
      <c r="L45" s="74">
        <f>VLOOKUP(C45,'[1]One Plan'!$C:$L,10,FALSE)</f>
        <v>10</v>
      </c>
      <c r="M45" s="104"/>
      <c r="N45" s="101"/>
    </row>
    <row r="46" spans="1:14" s="82" customFormat="1" ht="18.899999999999999" customHeight="1">
      <c r="A46" s="83"/>
      <c r="B46" s="166"/>
      <c r="C46" s="76" t="s">
        <v>1300</v>
      </c>
      <c r="D46" s="76" t="s">
        <v>1301</v>
      </c>
      <c r="E46" s="75" t="s">
        <v>1302</v>
      </c>
      <c r="F46" s="76" t="s">
        <v>6</v>
      </c>
      <c r="G46" s="74">
        <f t="shared" si="0"/>
        <v>5.0409836065573765</v>
      </c>
      <c r="H46" s="74">
        <f t="shared" si="1"/>
        <v>6.0655737704918025</v>
      </c>
      <c r="I46" s="74">
        <f t="shared" si="3"/>
        <v>5.7377049180327857</v>
      </c>
      <c r="J46" s="74">
        <f t="shared" si="2"/>
        <v>1.6393442622950816</v>
      </c>
      <c r="K46" s="74"/>
      <c r="L46" s="74">
        <f>VLOOKUP(C46,'[1]One Plan'!$C:$L,10,FALSE)</f>
        <v>10</v>
      </c>
      <c r="M46" s="104"/>
      <c r="N46" s="101"/>
    </row>
    <row r="47" spans="1:14" s="82" customFormat="1" ht="18.899999999999999" customHeight="1">
      <c r="A47" s="83"/>
      <c r="B47" s="166"/>
      <c r="C47" s="76" t="s">
        <v>577</v>
      </c>
      <c r="D47" s="76" t="s">
        <v>584</v>
      </c>
      <c r="E47" s="75" t="s">
        <v>576</v>
      </c>
      <c r="F47" s="76" t="s">
        <v>6</v>
      </c>
      <c r="G47" s="74">
        <f t="shared" si="0"/>
        <v>5.0409836065573765</v>
      </c>
      <c r="H47" s="74">
        <f t="shared" si="1"/>
        <v>6.0655737704918025</v>
      </c>
      <c r="I47" s="74">
        <f t="shared" si="3"/>
        <v>5.7377049180327857</v>
      </c>
      <c r="J47" s="74">
        <f t="shared" si="2"/>
        <v>1.6393442622950816</v>
      </c>
      <c r="K47" s="74"/>
      <c r="L47" s="74">
        <f>VLOOKUP(C47,'[1]One Plan'!$C:$L,10,FALSE)</f>
        <v>10</v>
      </c>
      <c r="M47" s="104"/>
      <c r="N47" s="101"/>
    </row>
    <row r="48" spans="1:14" s="82" customFormat="1" ht="18.899999999999999" customHeight="1">
      <c r="A48" s="83"/>
      <c r="B48" s="166"/>
      <c r="C48" s="76" t="s">
        <v>579</v>
      </c>
      <c r="D48" s="76" t="s">
        <v>583</v>
      </c>
      <c r="E48" s="75" t="s">
        <v>578</v>
      </c>
      <c r="F48" s="76" t="s">
        <v>44</v>
      </c>
      <c r="G48" s="74">
        <f t="shared" si="0"/>
        <v>5.0409836065573765</v>
      </c>
      <c r="H48" s="74">
        <f t="shared" si="1"/>
        <v>6.0655737704918025</v>
      </c>
      <c r="I48" s="74">
        <f t="shared" si="3"/>
        <v>5.7377049180327857</v>
      </c>
      <c r="J48" s="74">
        <f t="shared" si="2"/>
        <v>1.6393442622950816</v>
      </c>
      <c r="K48" s="74"/>
      <c r="L48" s="74">
        <f>VLOOKUP(C48,'[1]One Plan'!$C:$L,10,FALSE)</f>
        <v>10</v>
      </c>
      <c r="M48" s="104"/>
      <c r="N48" s="101"/>
    </row>
    <row r="49" spans="1:14" s="82" customFormat="1" ht="18.899999999999999" customHeight="1">
      <c r="A49" s="83"/>
      <c r="B49" s="166"/>
      <c r="C49" s="76" t="s">
        <v>1043</v>
      </c>
      <c r="D49" s="76" t="s">
        <v>1042</v>
      </c>
      <c r="E49" s="75" t="s">
        <v>1041</v>
      </c>
      <c r="F49" s="76" t="s">
        <v>71</v>
      </c>
      <c r="G49" s="74">
        <f t="shared" si="0"/>
        <v>5.0409836065573765</v>
      </c>
      <c r="H49" s="74">
        <f t="shared" si="1"/>
        <v>6.0655737704918025</v>
      </c>
      <c r="I49" s="74">
        <f t="shared" si="3"/>
        <v>5.7377049180327857</v>
      </c>
      <c r="J49" s="74">
        <f t="shared" si="2"/>
        <v>1.6393442622950816</v>
      </c>
      <c r="K49" s="74"/>
      <c r="L49" s="74">
        <f>VLOOKUP(C49,'[1]One Plan'!$C:$L,10,FALSE)</f>
        <v>10</v>
      </c>
      <c r="M49" s="104"/>
      <c r="N49" s="101"/>
    </row>
    <row r="50" spans="1:14" s="82" customFormat="1" ht="18.899999999999999" customHeight="1">
      <c r="A50" s="83"/>
      <c r="B50" s="166"/>
      <c r="C50" s="76" t="s">
        <v>224</v>
      </c>
      <c r="D50" s="76" t="s">
        <v>223</v>
      </c>
      <c r="E50" s="75" t="s">
        <v>568</v>
      </c>
      <c r="F50" s="76" t="s">
        <v>44</v>
      </c>
      <c r="G50" s="74">
        <f t="shared" si="0"/>
        <v>5.0409836065573765</v>
      </c>
      <c r="H50" s="74">
        <f t="shared" si="1"/>
        <v>6.0655737704918025</v>
      </c>
      <c r="I50" s="74">
        <f t="shared" si="3"/>
        <v>5.7377049180327857</v>
      </c>
      <c r="J50" s="74">
        <f t="shared" si="2"/>
        <v>1.6393442622950816</v>
      </c>
      <c r="K50" s="74"/>
      <c r="L50" s="74">
        <f>VLOOKUP(C50,'[1]One Plan'!$C:$L,10,FALSE)</f>
        <v>10</v>
      </c>
      <c r="M50" s="104"/>
      <c r="N50" s="101"/>
    </row>
    <row r="51" spans="1:14" s="82" customFormat="1" ht="18.899999999999999" customHeight="1">
      <c r="A51" s="110"/>
      <c r="B51" s="106"/>
      <c r="C51" s="76" t="s">
        <v>219</v>
      </c>
      <c r="D51" s="76" t="s">
        <v>218</v>
      </c>
      <c r="E51" s="75" t="s">
        <v>567</v>
      </c>
      <c r="F51" s="76" t="s">
        <v>44</v>
      </c>
      <c r="G51" s="74">
        <f t="shared" si="0"/>
        <v>5.0409836065573765</v>
      </c>
      <c r="H51" s="74">
        <f t="shared" si="1"/>
        <v>6.0655737704918025</v>
      </c>
      <c r="I51" s="74">
        <f t="shared" si="3"/>
        <v>5.7377049180327857</v>
      </c>
      <c r="J51" s="74">
        <f t="shared" si="2"/>
        <v>1.6393442622950816</v>
      </c>
      <c r="K51" s="74"/>
      <c r="L51" s="74">
        <f>VLOOKUP(C51,'[1]One Plan'!$C:$L,10,FALSE)</f>
        <v>10</v>
      </c>
      <c r="M51" s="104"/>
      <c r="N51" s="101"/>
    </row>
    <row r="52" spans="1:14" s="82" customFormat="1" ht="18.899999999999999" customHeight="1">
      <c r="A52" s="110"/>
      <c r="B52" s="106"/>
      <c r="C52" s="76" t="s">
        <v>2167</v>
      </c>
      <c r="D52" s="76" t="s">
        <v>2171</v>
      </c>
      <c r="E52" s="111" t="s">
        <v>2176</v>
      </c>
      <c r="F52" s="76"/>
      <c r="G52" s="74">
        <f t="shared" si="0"/>
        <v>16.887295081967213</v>
      </c>
      <c r="H52" s="74">
        <f t="shared" si="1"/>
        <v>20.319672131147541</v>
      </c>
      <c r="I52" s="74">
        <f t="shared" si="3"/>
        <v>19.221311475409834</v>
      </c>
      <c r="J52" s="74">
        <f t="shared" si="2"/>
        <v>5.4918032786885238</v>
      </c>
      <c r="K52" s="74"/>
      <c r="L52" s="74">
        <f>VLOOKUP(C52,'[1]One Plan'!$C:$L,10,FALSE)</f>
        <v>33.5</v>
      </c>
      <c r="M52" s="104"/>
      <c r="N52" s="101"/>
    </row>
    <row r="53" spans="1:14" s="82" customFormat="1" ht="18.899999999999999" customHeight="1">
      <c r="A53" s="110"/>
      <c r="B53" s="106"/>
      <c r="C53" s="76" t="s">
        <v>2168</v>
      </c>
      <c r="D53" s="76" t="s">
        <v>2172</v>
      </c>
      <c r="E53" s="111" t="s">
        <v>2175</v>
      </c>
      <c r="F53" s="76"/>
      <c r="G53" s="74">
        <f t="shared" si="0"/>
        <v>12.098360655737705</v>
      </c>
      <c r="H53" s="74">
        <f t="shared" si="1"/>
        <v>14.557377049180328</v>
      </c>
      <c r="I53" s="74">
        <f t="shared" si="3"/>
        <v>13.770491803278688</v>
      </c>
      <c r="J53" s="74">
        <f t="shared" si="2"/>
        <v>3.9344262295081958</v>
      </c>
      <c r="K53" s="74"/>
      <c r="L53" s="74">
        <v>24</v>
      </c>
      <c r="M53" s="104"/>
      <c r="N53" s="101"/>
    </row>
    <row r="54" spans="1:14" s="82" customFormat="1" ht="18.899999999999999" customHeight="1">
      <c r="A54" s="110"/>
      <c r="B54" s="106"/>
      <c r="C54" s="76" t="s">
        <v>2169</v>
      </c>
      <c r="D54" s="76" t="s">
        <v>2173</v>
      </c>
      <c r="E54" s="111" t="s">
        <v>2177</v>
      </c>
      <c r="F54" s="76"/>
      <c r="G54" s="74">
        <f t="shared" si="0"/>
        <v>12.098360655737705</v>
      </c>
      <c r="H54" s="74">
        <f t="shared" si="1"/>
        <v>14.557377049180328</v>
      </c>
      <c r="I54" s="74">
        <f t="shared" si="3"/>
        <v>13.770491803278688</v>
      </c>
      <c r="J54" s="74">
        <f t="shared" si="2"/>
        <v>3.9344262295081958</v>
      </c>
      <c r="K54" s="74"/>
      <c r="L54" s="74">
        <v>24</v>
      </c>
      <c r="M54" s="104"/>
      <c r="N54" s="101"/>
    </row>
    <row r="55" spans="1:14" s="79" customFormat="1" ht="18.899999999999999" customHeight="1">
      <c r="B55" s="107"/>
      <c r="C55" s="76" t="s">
        <v>2170</v>
      </c>
      <c r="D55" s="76" t="s">
        <v>2174</v>
      </c>
      <c r="E55" s="111" t="s">
        <v>2178</v>
      </c>
      <c r="F55" s="76"/>
      <c r="G55" s="74">
        <f t="shared" si="0"/>
        <v>12.098360655737705</v>
      </c>
      <c r="H55" s="74">
        <f t="shared" si="1"/>
        <v>14.557377049180328</v>
      </c>
      <c r="I55" s="74">
        <f t="shared" si="3"/>
        <v>13.770491803278688</v>
      </c>
      <c r="J55" s="74">
        <f t="shared" si="2"/>
        <v>3.9344262295081958</v>
      </c>
      <c r="K55" s="74"/>
      <c r="L55" s="74">
        <v>24</v>
      </c>
      <c r="M55" s="104"/>
      <c r="N55" s="101"/>
    </row>
    <row r="56" spans="1:14" s="79" customFormat="1" ht="18.899999999999999" customHeight="1">
      <c r="A56" s="113" t="s">
        <v>5</v>
      </c>
      <c r="B56" s="161" t="s">
        <v>426</v>
      </c>
      <c r="C56" s="76" t="s">
        <v>1006</v>
      </c>
      <c r="D56" s="76" t="s">
        <v>1023</v>
      </c>
      <c r="E56" s="111" t="s">
        <v>1012</v>
      </c>
      <c r="F56" s="76" t="s">
        <v>7</v>
      </c>
      <c r="G56" s="74">
        <f t="shared" si="0"/>
        <v>10.334016393442623</v>
      </c>
      <c r="H56" s="74">
        <f t="shared" si="1"/>
        <v>12.434426229508196</v>
      </c>
      <c r="I56" s="74">
        <f t="shared" si="3"/>
        <v>11.762295081967212</v>
      </c>
      <c r="J56" s="74">
        <f t="shared" si="2"/>
        <v>3.3606557377049171</v>
      </c>
      <c r="K56" s="74"/>
      <c r="L56" s="74">
        <f>VLOOKUP(C56,'[1]One Plan'!$C:$L,10,FALSE)</f>
        <v>20.5</v>
      </c>
      <c r="M56" s="104"/>
      <c r="N56" s="101"/>
    </row>
    <row r="57" spans="1:14" s="78" customFormat="1" ht="18.899999999999999" customHeight="1">
      <c r="A57" s="114"/>
      <c r="B57" s="162"/>
      <c r="C57" s="76" t="s">
        <v>1007</v>
      </c>
      <c r="D57" s="76" t="s">
        <v>1008</v>
      </c>
      <c r="E57" s="111" t="s">
        <v>1013</v>
      </c>
      <c r="F57" s="76" t="s">
        <v>8</v>
      </c>
      <c r="G57" s="74">
        <f t="shared" si="0"/>
        <v>31.002049180327869</v>
      </c>
      <c r="H57" s="74">
        <f t="shared" si="1"/>
        <v>37.303278688524593</v>
      </c>
      <c r="I57" s="74">
        <f t="shared" si="3"/>
        <v>35.286885245901637</v>
      </c>
      <c r="J57" s="74">
        <f t="shared" si="2"/>
        <v>10.081967213114751</v>
      </c>
      <c r="K57" s="74"/>
      <c r="L57" s="74">
        <f>VLOOKUP(C57,'[1]One Plan'!$C:$L,10,FALSE)</f>
        <v>61.5</v>
      </c>
      <c r="M57" s="104"/>
      <c r="N57" s="101"/>
    </row>
    <row r="58" spans="1:14" s="78" customFormat="1" ht="18.899999999999999" customHeight="1">
      <c r="A58" s="114"/>
      <c r="B58" s="162"/>
      <c r="C58" s="76" t="s">
        <v>1057</v>
      </c>
      <c r="D58" s="76" t="s">
        <v>1079</v>
      </c>
      <c r="E58" s="111" t="s">
        <v>1063</v>
      </c>
      <c r="F58" s="76" t="s">
        <v>7</v>
      </c>
      <c r="G58" s="74">
        <f t="shared" si="0"/>
        <v>10.334016393442623</v>
      </c>
      <c r="H58" s="74">
        <f t="shared" si="1"/>
        <v>12.434426229508196</v>
      </c>
      <c r="I58" s="74">
        <f t="shared" si="3"/>
        <v>11.762295081967212</v>
      </c>
      <c r="J58" s="74">
        <f t="shared" si="2"/>
        <v>3.3606557377049171</v>
      </c>
      <c r="K58" s="74"/>
      <c r="L58" s="74">
        <f>VLOOKUP(C58,'[1]One Plan'!$C:$L,10,FALSE)</f>
        <v>20.5</v>
      </c>
      <c r="M58" s="104"/>
      <c r="N58" s="101"/>
    </row>
    <row r="59" spans="1:14" s="78" customFormat="1" ht="18.899999999999999" customHeight="1">
      <c r="A59" s="114"/>
      <c r="B59" s="162"/>
      <c r="C59" s="76" t="s">
        <v>1058</v>
      </c>
      <c r="D59" s="76" t="s">
        <v>1080</v>
      </c>
      <c r="E59" s="111" t="s">
        <v>1064</v>
      </c>
      <c r="F59" s="76" t="s">
        <v>8</v>
      </c>
      <c r="G59" s="74">
        <f t="shared" si="0"/>
        <v>31.002049180327869</v>
      </c>
      <c r="H59" s="74">
        <f t="shared" si="1"/>
        <v>37.303278688524593</v>
      </c>
      <c r="I59" s="74">
        <f t="shared" si="3"/>
        <v>35.286885245901637</v>
      </c>
      <c r="J59" s="74">
        <f t="shared" si="2"/>
        <v>10.081967213114751</v>
      </c>
      <c r="K59" s="74"/>
      <c r="L59" s="74">
        <f>VLOOKUP(C59,'[1]One Plan'!$C:$L,10,FALSE)</f>
        <v>61.5</v>
      </c>
      <c r="M59" s="104"/>
      <c r="N59" s="101"/>
    </row>
    <row r="60" spans="1:14" s="79" customFormat="1" ht="18.899999999999999" customHeight="1">
      <c r="A60" s="114"/>
      <c r="B60" s="162"/>
      <c r="C60" s="76" t="s">
        <v>1051</v>
      </c>
      <c r="D60" s="76" t="s">
        <v>1052</v>
      </c>
      <c r="E60" s="111" t="s">
        <v>1061</v>
      </c>
      <c r="F60" s="76" t="s">
        <v>7</v>
      </c>
      <c r="G60" s="74">
        <f t="shared" si="0"/>
        <v>10.334016393442623</v>
      </c>
      <c r="H60" s="74">
        <f t="shared" si="1"/>
        <v>12.434426229508196</v>
      </c>
      <c r="I60" s="74">
        <f t="shared" si="3"/>
        <v>11.762295081967212</v>
      </c>
      <c r="J60" s="74">
        <f t="shared" si="2"/>
        <v>3.3606557377049171</v>
      </c>
      <c r="K60" s="74"/>
      <c r="L60" s="74">
        <f>VLOOKUP(C60,'[1]One Plan'!$C:$L,10,FALSE)</f>
        <v>20.5</v>
      </c>
      <c r="M60" s="104"/>
      <c r="N60" s="101"/>
    </row>
    <row r="61" spans="1:14" s="79" customFormat="1" ht="18.899999999999999" customHeight="1">
      <c r="A61" s="114"/>
      <c r="B61" s="162"/>
      <c r="C61" s="76" t="s">
        <v>1054</v>
      </c>
      <c r="D61" s="76" t="s">
        <v>1053</v>
      </c>
      <c r="E61" s="111" t="s">
        <v>1062</v>
      </c>
      <c r="F61" s="76" t="s">
        <v>8</v>
      </c>
      <c r="G61" s="74">
        <f t="shared" si="0"/>
        <v>31.002049180327869</v>
      </c>
      <c r="H61" s="74">
        <f t="shared" si="1"/>
        <v>37.303278688524593</v>
      </c>
      <c r="I61" s="74">
        <f t="shared" si="3"/>
        <v>35.286885245901637</v>
      </c>
      <c r="J61" s="74">
        <f t="shared" si="2"/>
        <v>10.081967213114751</v>
      </c>
      <c r="K61" s="74"/>
      <c r="L61" s="74">
        <f>VLOOKUP(C61,'[1]One Plan'!$C:$L,10,FALSE)</f>
        <v>61.5</v>
      </c>
      <c r="M61" s="104"/>
      <c r="N61" s="101"/>
    </row>
    <row r="62" spans="1:14" s="79" customFormat="1" ht="18.899999999999999" customHeight="1">
      <c r="A62" s="114"/>
      <c r="B62" s="162"/>
      <c r="C62" s="76" t="s">
        <v>1139</v>
      </c>
      <c r="D62" s="76" t="s">
        <v>1138</v>
      </c>
      <c r="E62" s="111" t="s">
        <v>1140</v>
      </c>
      <c r="F62" s="76" t="s">
        <v>29</v>
      </c>
      <c r="G62" s="74">
        <f t="shared" si="0"/>
        <v>14.618852459016393</v>
      </c>
      <c r="H62" s="74">
        <f t="shared" si="1"/>
        <v>17.590163934426229</v>
      </c>
      <c r="I62" s="74">
        <f t="shared" si="3"/>
        <v>16.639344262295079</v>
      </c>
      <c r="J62" s="74">
        <f t="shared" si="2"/>
        <v>4.7540983606557363</v>
      </c>
      <c r="K62" s="74"/>
      <c r="L62" s="74">
        <f>VLOOKUP(C62,'[1]One Plan'!$C:$L,10,FALSE)</f>
        <v>29</v>
      </c>
      <c r="M62" s="104"/>
      <c r="N62" s="101"/>
    </row>
    <row r="63" spans="1:14" s="79" customFormat="1" ht="18.899999999999999" customHeight="1">
      <c r="A63" s="114"/>
      <c r="B63" s="162"/>
      <c r="C63" s="76" t="s">
        <v>1142</v>
      </c>
      <c r="D63" s="76" t="s">
        <v>1143</v>
      </c>
      <c r="E63" s="111" t="s">
        <v>1299</v>
      </c>
      <c r="F63" s="76" t="s">
        <v>1271</v>
      </c>
      <c r="G63" s="74">
        <f t="shared" si="0"/>
        <v>26.213114754098363</v>
      </c>
      <c r="H63" s="74">
        <f t="shared" si="1"/>
        <v>31.540983606557379</v>
      </c>
      <c r="I63" s="74">
        <f t="shared" si="3"/>
        <v>29.83606557377049</v>
      </c>
      <c r="J63" s="74">
        <f t="shared" si="2"/>
        <v>8.524590163934425</v>
      </c>
      <c r="K63" s="74"/>
      <c r="L63" s="74">
        <f>VLOOKUP(C63,'[1]One Plan'!$C:$L,10,FALSE)</f>
        <v>52</v>
      </c>
      <c r="M63" s="104"/>
      <c r="N63" s="96"/>
    </row>
    <row r="64" spans="1:14" s="79" customFormat="1" ht="18.899999999999999" customHeight="1">
      <c r="A64" s="114"/>
      <c r="B64" s="162"/>
      <c r="C64" s="76" t="s">
        <v>22</v>
      </c>
      <c r="D64" s="76" t="s">
        <v>21</v>
      </c>
      <c r="E64" s="111" t="s">
        <v>20</v>
      </c>
      <c r="F64" s="76" t="s">
        <v>7</v>
      </c>
      <c r="G64" s="74">
        <f t="shared" si="0"/>
        <v>14.618852459016393</v>
      </c>
      <c r="H64" s="74">
        <f t="shared" si="1"/>
        <v>17.590163934426229</v>
      </c>
      <c r="I64" s="74">
        <f t="shared" si="3"/>
        <v>16.639344262295079</v>
      </c>
      <c r="J64" s="74">
        <f t="shared" si="2"/>
        <v>4.7540983606557363</v>
      </c>
      <c r="K64" s="74"/>
      <c r="L64" s="74">
        <f>VLOOKUP(C64,'[1]One Plan'!$C:$L,10,FALSE)</f>
        <v>29</v>
      </c>
      <c r="M64" s="104"/>
      <c r="N64" s="101"/>
    </row>
    <row r="65" spans="1:14" s="79" customFormat="1" ht="18.899999999999999" customHeight="1">
      <c r="A65" s="114"/>
      <c r="B65" s="162"/>
      <c r="C65" s="76" t="s">
        <v>24</v>
      </c>
      <c r="D65" s="76" t="s">
        <v>23</v>
      </c>
      <c r="E65" s="111" t="s">
        <v>530</v>
      </c>
      <c r="F65" s="76" t="s">
        <v>8</v>
      </c>
      <c r="G65" s="74">
        <f t="shared" si="0"/>
        <v>43.856557377049178</v>
      </c>
      <c r="H65" s="74">
        <f t="shared" si="1"/>
        <v>52.770491803278688</v>
      </c>
      <c r="I65" s="74">
        <f t="shared" si="3"/>
        <v>49.918032786885242</v>
      </c>
      <c r="J65" s="74">
        <f t="shared" si="2"/>
        <v>14.26229508196721</v>
      </c>
      <c r="K65" s="74"/>
      <c r="L65" s="74">
        <f>VLOOKUP(C65,'[1]One Plan'!$C:$L,10,FALSE)</f>
        <v>87</v>
      </c>
      <c r="M65" s="104"/>
      <c r="N65" s="101"/>
    </row>
    <row r="66" spans="1:14" s="79" customFormat="1" ht="18.899999999999999" customHeight="1">
      <c r="A66" s="114"/>
      <c r="B66" s="162"/>
      <c r="C66" s="76" t="s">
        <v>639</v>
      </c>
      <c r="D66" s="76" t="s">
        <v>638</v>
      </c>
      <c r="E66" s="111" t="s">
        <v>640</v>
      </c>
      <c r="F66" s="76" t="s">
        <v>7</v>
      </c>
      <c r="G66" s="74">
        <f t="shared" si="0"/>
        <v>14.366803278688524</v>
      </c>
      <c r="H66" s="74">
        <f t="shared" si="1"/>
        <v>17.28688524590164</v>
      </c>
      <c r="I66" s="74">
        <f t="shared" si="3"/>
        <v>16.352459016393443</v>
      </c>
      <c r="J66" s="74">
        <f t="shared" si="2"/>
        <v>4.6721311475409824</v>
      </c>
      <c r="K66" s="74"/>
      <c r="L66" s="74">
        <f>VLOOKUP(C66,'[1]One Plan'!$C:$L,10,FALSE)</f>
        <v>28.5</v>
      </c>
      <c r="M66" s="104"/>
      <c r="N66" s="101"/>
    </row>
    <row r="67" spans="1:14" s="79" customFormat="1" ht="18.899999999999999" customHeight="1">
      <c r="A67" s="114"/>
      <c r="B67" s="162"/>
      <c r="C67" s="76" t="s">
        <v>1895</v>
      </c>
      <c r="D67" s="76" t="s">
        <v>1896</v>
      </c>
      <c r="E67" s="111" t="s">
        <v>1897</v>
      </c>
      <c r="F67" s="76" t="s">
        <v>29</v>
      </c>
      <c r="G67" s="74">
        <f t="shared" si="0"/>
        <v>14.618852459016393</v>
      </c>
      <c r="H67" s="74">
        <f t="shared" si="1"/>
        <v>17.590163934426229</v>
      </c>
      <c r="I67" s="74">
        <f t="shared" si="3"/>
        <v>16.639344262295079</v>
      </c>
      <c r="J67" s="74">
        <f t="shared" si="2"/>
        <v>4.7540983606557363</v>
      </c>
      <c r="K67" s="74"/>
      <c r="L67" s="74">
        <f>VLOOKUP(C67,'[1]One Plan'!$C:$L,10,FALSE)</f>
        <v>29</v>
      </c>
      <c r="M67" s="104"/>
      <c r="N67" s="101"/>
    </row>
    <row r="68" spans="1:14" s="79" customFormat="1" ht="18.899999999999999" customHeight="1">
      <c r="A68" s="114"/>
      <c r="B68" s="162"/>
      <c r="C68" s="76" t="s">
        <v>2014</v>
      </c>
      <c r="D68" s="76" t="s">
        <v>2015</v>
      </c>
      <c r="E68" s="111" t="s">
        <v>2053</v>
      </c>
      <c r="F68" s="76" t="s">
        <v>29</v>
      </c>
      <c r="G68" s="74">
        <f t="shared" si="0"/>
        <v>14.618852459016393</v>
      </c>
      <c r="H68" s="74">
        <f t="shared" si="1"/>
        <v>17.590163934426229</v>
      </c>
      <c r="I68" s="74">
        <f t="shared" si="3"/>
        <v>16.639344262295079</v>
      </c>
      <c r="J68" s="74">
        <f t="shared" si="2"/>
        <v>4.7540983606557363</v>
      </c>
      <c r="K68" s="74"/>
      <c r="L68" s="74">
        <f>VLOOKUP(C68,'[1]One Plan'!$C:$L,10,FALSE)</f>
        <v>29</v>
      </c>
      <c r="M68" s="104"/>
      <c r="N68" s="101"/>
    </row>
    <row r="69" spans="1:14" s="79" customFormat="1" ht="18.899999999999999" customHeight="1">
      <c r="A69" s="114"/>
      <c r="B69" s="162"/>
      <c r="C69" s="76" t="s">
        <v>2022</v>
      </c>
      <c r="D69" s="76" t="s">
        <v>2023</v>
      </c>
      <c r="E69" s="111" t="s">
        <v>2066</v>
      </c>
      <c r="F69" s="76" t="s">
        <v>8</v>
      </c>
      <c r="G69" s="74">
        <f t="shared" ref="G69:G104" si="4">L69/1.22*(1-0.385)</f>
        <v>54.946721311475414</v>
      </c>
      <c r="H69" s="74">
        <f t="shared" ref="H69:H104" si="5">L69/1.22*(1-0.26)</f>
        <v>66.114754098360663</v>
      </c>
      <c r="I69" s="74">
        <f t="shared" si="3"/>
        <v>62.540983606557376</v>
      </c>
      <c r="J69" s="74">
        <f t="shared" ref="J69:J104" si="6">L69/1.22*(1-0.8)</f>
        <v>17.868852459016392</v>
      </c>
      <c r="K69" s="74"/>
      <c r="L69" s="74">
        <f>VLOOKUP(C69,'[1]One Plan'!$C:$L,10,FALSE)</f>
        <v>109</v>
      </c>
      <c r="M69" s="104"/>
      <c r="N69" s="101"/>
    </row>
    <row r="70" spans="1:14" s="79" customFormat="1" ht="18.899999999999999" customHeight="1">
      <c r="A70" s="114"/>
      <c r="B70" s="162"/>
      <c r="C70" s="76" t="s">
        <v>2145</v>
      </c>
      <c r="D70" s="76" t="s">
        <v>2146</v>
      </c>
      <c r="E70" s="111" t="s">
        <v>2147</v>
      </c>
      <c r="F70" s="76" t="s">
        <v>8</v>
      </c>
      <c r="G70" s="74">
        <f t="shared" si="4"/>
        <v>54.946721311475414</v>
      </c>
      <c r="H70" s="74">
        <f t="shared" si="5"/>
        <v>66.114754098360663</v>
      </c>
      <c r="I70" s="74">
        <f t="shared" ref="I70:I133" si="7">L70/1.22*(1-0.3)</f>
        <v>62.540983606557376</v>
      </c>
      <c r="J70" s="74">
        <f t="shared" si="6"/>
        <v>17.868852459016392</v>
      </c>
      <c r="K70" s="74"/>
      <c r="L70" s="74">
        <f>VLOOKUP(C70,'[1]One Plan'!$C:$L,10,FALSE)</f>
        <v>109</v>
      </c>
      <c r="M70" s="104"/>
      <c r="N70" s="101"/>
    </row>
    <row r="71" spans="1:14" s="79" customFormat="1" ht="18.899999999999999" customHeight="1">
      <c r="A71" s="114"/>
      <c r="B71" s="162"/>
      <c r="C71" s="76" t="s">
        <v>2020</v>
      </c>
      <c r="D71" s="76" t="s">
        <v>2021</v>
      </c>
      <c r="E71" s="111" t="s">
        <v>2054</v>
      </c>
      <c r="F71" s="76" t="s">
        <v>29</v>
      </c>
      <c r="G71" s="74">
        <f t="shared" si="4"/>
        <v>14.618852459016393</v>
      </c>
      <c r="H71" s="74">
        <f t="shared" si="5"/>
        <v>17.590163934426229</v>
      </c>
      <c r="I71" s="74">
        <f t="shared" si="7"/>
        <v>16.639344262295079</v>
      </c>
      <c r="J71" s="74">
        <f t="shared" si="6"/>
        <v>4.7540983606557363</v>
      </c>
      <c r="K71" s="74"/>
      <c r="L71" s="74">
        <f>VLOOKUP(C71,'[1]One Plan'!$C:$L,10,FALSE)</f>
        <v>29</v>
      </c>
      <c r="M71" s="104"/>
      <c r="N71" s="101"/>
    </row>
    <row r="72" spans="1:14" s="79" customFormat="1" ht="18.899999999999999" customHeight="1">
      <c r="A72" s="114"/>
      <c r="B72" s="162"/>
      <c r="C72" s="76" t="s">
        <v>1321</v>
      </c>
      <c r="D72" s="76" t="s">
        <v>1322</v>
      </c>
      <c r="E72" s="111" t="s">
        <v>1323</v>
      </c>
      <c r="F72" s="76" t="s">
        <v>29</v>
      </c>
      <c r="G72" s="74">
        <f t="shared" si="4"/>
        <v>18.147540983606557</v>
      </c>
      <c r="H72" s="74">
        <f t="shared" si="5"/>
        <v>21.83606557377049</v>
      </c>
      <c r="I72" s="74">
        <f t="shared" si="7"/>
        <v>20.655737704918032</v>
      </c>
      <c r="J72" s="74">
        <f t="shared" si="6"/>
        <v>5.9016393442622936</v>
      </c>
      <c r="K72" s="74"/>
      <c r="L72" s="74">
        <f>VLOOKUP(C72,'[1]One Plan'!$C:$L,10,FALSE)</f>
        <v>36</v>
      </c>
      <c r="M72" s="104"/>
      <c r="N72" s="101"/>
    </row>
    <row r="73" spans="1:14" s="79" customFormat="1" ht="18.899999999999999" customHeight="1">
      <c r="A73" s="114"/>
      <c r="B73" s="162"/>
      <c r="C73" s="76" t="s">
        <v>1324</v>
      </c>
      <c r="D73" s="76" t="s">
        <v>1325</v>
      </c>
      <c r="E73" s="111" t="s">
        <v>1326</v>
      </c>
      <c r="F73" s="76" t="s">
        <v>8</v>
      </c>
      <c r="G73" s="74">
        <f t="shared" si="4"/>
        <v>68.557377049180332</v>
      </c>
      <c r="H73" s="74">
        <f t="shared" si="5"/>
        <v>82.491803278688522</v>
      </c>
      <c r="I73" s="74">
        <f t="shared" si="7"/>
        <v>78.032786885245898</v>
      </c>
      <c r="J73" s="74">
        <f t="shared" si="6"/>
        <v>22.295081967213111</v>
      </c>
      <c r="K73" s="74"/>
      <c r="L73" s="74">
        <f>VLOOKUP(C73,'[1]One Plan'!$C:$L,10,FALSE)</f>
        <v>136</v>
      </c>
      <c r="M73" s="104"/>
      <c r="N73" s="101"/>
    </row>
    <row r="74" spans="1:14" s="79" customFormat="1" ht="18.899999999999999" customHeight="1">
      <c r="A74" s="114"/>
      <c r="B74" s="162"/>
      <c r="C74" s="76" t="s">
        <v>1330</v>
      </c>
      <c r="D74" s="76" t="s">
        <v>1331</v>
      </c>
      <c r="E74" s="111" t="s">
        <v>1332</v>
      </c>
      <c r="F74" s="76" t="s">
        <v>29</v>
      </c>
      <c r="G74" s="74">
        <f t="shared" si="4"/>
        <v>18.147540983606557</v>
      </c>
      <c r="H74" s="74">
        <f t="shared" si="5"/>
        <v>21.83606557377049</v>
      </c>
      <c r="I74" s="74">
        <f t="shared" si="7"/>
        <v>20.655737704918032</v>
      </c>
      <c r="J74" s="74">
        <f t="shared" si="6"/>
        <v>5.9016393442622936</v>
      </c>
      <c r="K74" s="74"/>
      <c r="L74" s="74">
        <f>VLOOKUP(C74,'[1]One Plan'!$C:$L,10,FALSE)</f>
        <v>36</v>
      </c>
      <c r="M74" s="104"/>
      <c r="N74" s="101"/>
    </row>
    <row r="75" spans="1:14" s="79" customFormat="1" ht="18.899999999999999" customHeight="1">
      <c r="A75" s="114"/>
      <c r="B75" s="162"/>
      <c r="C75" s="76" t="s">
        <v>1333</v>
      </c>
      <c r="D75" s="76" t="s">
        <v>1334</v>
      </c>
      <c r="E75" s="111" t="s">
        <v>1335</v>
      </c>
      <c r="F75" s="76" t="s">
        <v>8</v>
      </c>
      <c r="G75" s="74">
        <f t="shared" si="4"/>
        <v>68.557377049180332</v>
      </c>
      <c r="H75" s="74">
        <f t="shared" si="5"/>
        <v>82.491803278688522</v>
      </c>
      <c r="I75" s="74">
        <f t="shared" si="7"/>
        <v>78.032786885245898</v>
      </c>
      <c r="J75" s="74">
        <f t="shared" si="6"/>
        <v>22.295081967213111</v>
      </c>
      <c r="K75" s="74"/>
      <c r="L75" s="74">
        <f>VLOOKUP(C75,'[1]One Plan'!$C:$L,10,FALSE)</f>
        <v>136</v>
      </c>
      <c r="M75" s="104"/>
      <c r="N75" s="101"/>
    </row>
    <row r="76" spans="1:14" s="79" customFormat="1" ht="18.899999999999999" customHeight="1">
      <c r="A76" s="114"/>
      <c r="B76" s="162"/>
      <c r="C76" s="76" t="s">
        <v>1339</v>
      </c>
      <c r="D76" s="76" t="s">
        <v>1340</v>
      </c>
      <c r="E76" s="111" t="s">
        <v>1341</v>
      </c>
      <c r="F76" s="76" t="s">
        <v>29</v>
      </c>
      <c r="G76" s="74">
        <f t="shared" si="4"/>
        <v>18.147540983606557</v>
      </c>
      <c r="H76" s="74">
        <f t="shared" si="5"/>
        <v>21.83606557377049</v>
      </c>
      <c r="I76" s="74">
        <f t="shared" si="7"/>
        <v>20.655737704918032</v>
      </c>
      <c r="J76" s="74">
        <f t="shared" si="6"/>
        <v>5.9016393442622936</v>
      </c>
      <c r="K76" s="74"/>
      <c r="L76" s="74">
        <f>VLOOKUP(C76,'[1]One Plan'!$C:$L,10,FALSE)</f>
        <v>36</v>
      </c>
      <c r="M76" s="104"/>
      <c r="N76" s="101"/>
    </row>
    <row r="77" spans="1:14" s="79" customFormat="1" ht="18.899999999999999" customHeight="1">
      <c r="A77" s="114"/>
      <c r="B77" s="162"/>
      <c r="C77" s="76" t="s">
        <v>1342</v>
      </c>
      <c r="D77" s="76" t="s">
        <v>1343</v>
      </c>
      <c r="E77" s="111" t="s">
        <v>1344</v>
      </c>
      <c r="F77" s="76" t="s">
        <v>8</v>
      </c>
      <c r="G77" s="74">
        <f t="shared" si="4"/>
        <v>68.557377049180332</v>
      </c>
      <c r="H77" s="74">
        <f t="shared" si="5"/>
        <v>82.491803278688522</v>
      </c>
      <c r="I77" s="74">
        <f t="shared" si="7"/>
        <v>78.032786885245898</v>
      </c>
      <c r="J77" s="74">
        <f t="shared" si="6"/>
        <v>22.295081967213111</v>
      </c>
      <c r="K77" s="74"/>
      <c r="L77" s="74">
        <f>VLOOKUP(C77,'[1]One Plan'!$C:$L,10,FALSE)</f>
        <v>136</v>
      </c>
      <c r="M77" s="104"/>
      <c r="N77" s="101"/>
    </row>
    <row r="78" spans="1:14" s="79" customFormat="1" ht="18.899999999999999" customHeight="1">
      <c r="A78" s="114"/>
      <c r="B78" s="162"/>
      <c r="C78" s="76" t="s">
        <v>1303</v>
      </c>
      <c r="D78" s="76" t="s">
        <v>1304</v>
      </c>
      <c r="E78" s="111" t="s">
        <v>1305</v>
      </c>
      <c r="F78" s="76" t="s">
        <v>7</v>
      </c>
      <c r="G78" s="74">
        <f t="shared" si="4"/>
        <v>18.147540983606557</v>
      </c>
      <c r="H78" s="74">
        <f t="shared" si="5"/>
        <v>21.83606557377049</v>
      </c>
      <c r="I78" s="74">
        <f t="shared" si="7"/>
        <v>20.655737704918032</v>
      </c>
      <c r="J78" s="74">
        <f t="shared" si="6"/>
        <v>5.9016393442622936</v>
      </c>
      <c r="K78" s="74"/>
      <c r="L78" s="74">
        <f>VLOOKUP(C78,'[1]One Plan'!$C:$L,10,FALSE)</f>
        <v>36</v>
      </c>
      <c r="M78" s="104"/>
      <c r="N78" s="101"/>
    </row>
    <row r="79" spans="1:14" s="79" customFormat="1" ht="18.899999999999999" customHeight="1">
      <c r="A79" s="114"/>
      <c r="B79" s="162"/>
      <c r="C79" s="76" t="s">
        <v>1306</v>
      </c>
      <c r="D79" s="76" t="s">
        <v>1307</v>
      </c>
      <c r="E79" s="111" t="s">
        <v>1308</v>
      </c>
      <c r="F79" s="76" t="s">
        <v>8</v>
      </c>
      <c r="G79" s="74">
        <f t="shared" si="4"/>
        <v>54.442622950819676</v>
      </c>
      <c r="H79" s="74">
        <f t="shared" si="5"/>
        <v>65.508196721311478</v>
      </c>
      <c r="I79" s="74">
        <f t="shared" si="7"/>
        <v>61.967213114754102</v>
      </c>
      <c r="J79" s="74">
        <f t="shared" si="6"/>
        <v>17.704918032786882</v>
      </c>
      <c r="K79" s="74"/>
      <c r="L79" s="74">
        <f>VLOOKUP(C79,'[1]One Plan'!$C:$L,10,FALSE)</f>
        <v>108</v>
      </c>
      <c r="M79" s="104"/>
      <c r="N79" s="101"/>
    </row>
    <row r="80" spans="1:14" s="79" customFormat="1" ht="18.899999999999999" customHeight="1">
      <c r="A80" s="114"/>
      <c r="B80" s="162"/>
      <c r="C80" s="76" t="s">
        <v>1312</v>
      </c>
      <c r="D80" s="76" t="s">
        <v>1313</v>
      </c>
      <c r="E80" s="111" t="s">
        <v>1314</v>
      </c>
      <c r="F80" s="76" t="s">
        <v>7</v>
      </c>
      <c r="G80" s="74">
        <f t="shared" si="4"/>
        <v>18.147540983606557</v>
      </c>
      <c r="H80" s="74">
        <f t="shared" si="5"/>
        <v>21.83606557377049</v>
      </c>
      <c r="I80" s="74">
        <f t="shared" si="7"/>
        <v>20.655737704918032</v>
      </c>
      <c r="J80" s="74">
        <f t="shared" si="6"/>
        <v>5.9016393442622936</v>
      </c>
      <c r="K80" s="74"/>
      <c r="L80" s="74">
        <f>VLOOKUP(C80,'[1]One Plan'!$C:$L,10,FALSE)</f>
        <v>36</v>
      </c>
      <c r="M80" s="104"/>
      <c r="N80" s="101"/>
    </row>
    <row r="81" spans="1:14" s="79" customFormat="1" ht="18.899999999999999" customHeight="1">
      <c r="A81" s="114"/>
      <c r="B81" s="162"/>
      <c r="C81" s="76" t="s">
        <v>1315</v>
      </c>
      <c r="D81" s="76" t="s">
        <v>1316</v>
      </c>
      <c r="E81" s="111" t="s">
        <v>1317</v>
      </c>
      <c r="F81" s="76" t="s">
        <v>8</v>
      </c>
      <c r="G81" s="74">
        <f t="shared" si="4"/>
        <v>54.442622950819676</v>
      </c>
      <c r="H81" s="74">
        <f t="shared" si="5"/>
        <v>65.508196721311478</v>
      </c>
      <c r="I81" s="74">
        <f t="shared" si="7"/>
        <v>61.967213114754102</v>
      </c>
      <c r="J81" s="74">
        <f t="shared" si="6"/>
        <v>17.704918032786882</v>
      </c>
      <c r="K81" s="74"/>
      <c r="L81" s="74">
        <f>VLOOKUP(C81,'[1]One Plan'!$C:$L,10,FALSE)</f>
        <v>108</v>
      </c>
      <c r="M81" s="104"/>
      <c r="N81" s="101"/>
    </row>
    <row r="82" spans="1:14" s="79" customFormat="1" ht="18.899999999999999" customHeight="1">
      <c r="A82" s="114"/>
      <c r="B82" s="162"/>
      <c r="C82" s="76" t="s">
        <v>26</v>
      </c>
      <c r="D82" s="76" t="s">
        <v>25</v>
      </c>
      <c r="E82" s="111" t="s">
        <v>531</v>
      </c>
      <c r="F82" s="76" t="s">
        <v>8</v>
      </c>
      <c r="G82" s="74">
        <f t="shared" si="4"/>
        <v>31.002049180327869</v>
      </c>
      <c r="H82" s="74">
        <f t="shared" si="5"/>
        <v>37.303278688524593</v>
      </c>
      <c r="I82" s="74">
        <f t="shared" si="7"/>
        <v>35.286885245901637</v>
      </c>
      <c r="J82" s="74">
        <f t="shared" si="6"/>
        <v>10.081967213114751</v>
      </c>
      <c r="K82" s="74"/>
      <c r="L82" s="74">
        <f>VLOOKUP(C82,'[1]One Plan'!$C:$L,10,FALSE)</f>
        <v>61.5</v>
      </c>
      <c r="M82" s="104"/>
      <c r="N82" s="101"/>
    </row>
    <row r="83" spans="1:14" s="79" customFormat="1" ht="18.899999999999999" customHeight="1">
      <c r="A83" s="114"/>
      <c r="B83" s="162"/>
      <c r="C83" s="76" t="s">
        <v>10</v>
      </c>
      <c r="D83" s="76" t="s">
        <v>9</v>
      </c>
      <c r="E83" s="111" t="s">
        <v>11</v>
      </c>
      <c r="F83" s="76" t="s">
        <v>7</v>
      </c>
      <c r="G83" s="74">
        <f t="shared" si="4"/>
        <v>14.618852459016393</v>
      </c>
      <c r="H83" s="74">
        <f t="shared" si="5"/>
        <v>17.590163934426229</v>
      </c>
      <c r="I83" s="74">
        <f t="shared" si="7"/>
        <v>16.639344262295079</v>
      </c>
      <c r="J83" s="74">
        <f t="shared" si="6"/>
        <v>4.7540983606557363</v>
      </c>
      <c r="K83" s="74"/>
      <c r="L83" s="74">
        <f>VLOOKUP(C83,'[1]One Plan'!$C:$L,10,FALSE)</f>
        <v>29</v>
      </c>
      <c r="M83" s="104"/>
      <c r="N83" s="101"/>
    </row>
    <row r="84" spans="1:14" s="79" customFormat="1" ht="18.899999999999999" customHeight="1">
      <c r="A84" s="114"/>
      <c r="B84" s="162"/>
      <c r="C84" s="76" t="s">
        <v>13</v>
      </c>
      <c r="D84" s="76" t="s">
        <v>12</v>
      </c>
      <c r="E84" s="111" t="s">
        <v>527</v>
      </c>
      <c r="F84" s="76" t="s">
        <v>8</v>
      </c>
      <c r="G84" s="74">
        <f t="shared" si="4"/>
        <v>43.856557377049178</v>
      </c>
      <c r="H84" s="74">
        <f t="shared" si="5"/>
        <v>52.770491803278688</v>
      </c>
      <c r="I84" s="74">
        <f t="shared" si="7"/>
        <v>49.918032786885242</v>
      </c>
      <c r="J84" s="74">
        <f t="shared" si="6"/>
        <v>14.26229508196721</v>
      </c>
      <c r="K84" s="74"/>
      <c r="L84" s="74">
        <f>VLOOKUP(C84,'[1]One Plan'!$C:$L,10,FALSE)</f>
        <v>87</v>
      </c>
      <c r="M84" s="104"/>
      <c r="N84" s="101"/>
    </row>
    <row r="85" spans="1:14" s="79" customFormat="1" ht="18.899999999999999" customHeight="1">
      <c r="A85" s="114"/>
      <c r="B85" s="162"/>
      <c r="C85" s="76" t="s">
        <v>508</v>
      </c>
      <c r="D85" s="76" t="s">
        <v>510</v>
      </c>
      <c r="E85" s="111" t="s">
        <v>19</v>
      </c>
      <c r="F85" s="76" t="s">
        <v>7</v>
      </c>
      <c r="G85" s="74">
        <f t="shared" si="4"/>
        <v>17.643442622950822</v>
      </c>
      <c r="H85" s="74">
        <f t="shared" si="5"/>
        <v>21.229508196721312</v>
      </c>
      <c r="I85" s="74">
        <f t="shared" si="7"/>
        <v>20.081967213114755</v>
      </c>
      <c r="J85" s="74">
        <f t="shared" si="6"/>
        <v>5.7377049180327857</v>
      </c>
      <c r="K85" s="74"/>
      <c r="L85" s="74">
        <f>VLOOKUP(C85,'[1]One Plan'!$C:$L,10,FALSE)</f>
        <v>35</v>
      </c>
      <c r="M85" s="104"/>
      <c r="N85" s="101"/>
    </row>
    <row r="86" spans="1:14" s="79" customFormat="1" ht="18.899999999999999" customHeight="1">
      <c r="A86" s="114"/>
      <c r="B86" s="162"/>
      <c r="C86" s="76" t="s">
        <v>509</v>
      </c>
      <c r="D86" s="76" t="s">
        <v>511</v>
      </c>
      <c r="E86" s="111" t="s">
        <v>529</v>
      </c>
      <c r="F86" s="76" t="s">
        <v>8</v>
      </c>
      <c r="G86" s="74">
        <f t="shared" si="4"/>
        <v>52.930327868852466</v>
      </c>
      <c r="H86" s="74">
        <f t="shared" si="5"/>
        <v>63.688524590163937</v>
      </c>
      <c r="I86" s="74">
        <f t="shared" si="7"/>
        <v>60.245901639344261</v>
      </c>
      <c r="J86" s="74">
        <f t="shared" si="6"/>
        <v>17.21311475409836</v>
      </c>
      <c r="K86" s="74"/>
      <c r="L86" s="74">
        <f>VLOOKUP(C86,'[1]One Plan'!$C:$L,10,FALSE)</f>
        <v>105</v>
      </c>
      <c r="M86" s="104"/>
      <c r="N86" s="101"/>
    </row>
    <row r="87" spans="1:14" s="79" customFormat="1" ht="18.899999999999999" customHeight="1">
      <c r="A87" s="114"/>
      <c r="B87" s="162"/>
      <c r="C87" s="76" t="s">
        <v>661</v>
      </c>
      <c r="D87" s="76" t="s">
        <v>660</v>
      </c>
      <c r="E87" s="75" t="s">
        <v>662</v>
      </c>
      <c r="F87" s="76" t="s">
        <v>7</v>
      </c>
      <c r="G87" s="74">
        <f>L87/1.22*(1-0.385)</f>
        <v>18.399590163934427</v>
      </c>
      <c r="H87" s="74">
        <f>L87/1.22*(1-0.26)</f>
        <v>22.139344262295083</v>
      </c>
      <c r="I87" s="74">
        <f t="shared" si="7"/>
        <v>20.942622950819672</v>
      </c>
      <c r="J87" s="74">
        <f>L87/1.22*(1-0.8)</f>
        <v>5.9836065573770476</v>
      </c>
      <c r="K87" s="74"/>
      <c r="L87" s="74">
        <f>VLOOKUP(C87,'[1]One Plan'!$C:$L,10,FALSE)</f>
        <v>36.5</v>
      </c>
      <c r="M87" s="104"/>
      <c r="N87" s="101"/>
    </row>
    <row r="88" spans="1:14" s="79" customFormat="1" ht="18.899999999999999" customHeight="1">
      <c r="A88" s="114"/>
      <c r="B88" s="162"/>
      <c r="C88" s="76" t="s">
        <v>15</v>
      </c>
      <c r="D88" s="76" t="s">
        <v>14</v>
      </c>
      <c r="E88" s="111" t="s">
        <v>16</v>
      </c>
      <c r="F88" s="76" t="s">
        <v>7</v>
      </c>
      <c r="G88" s="74">
        <f t="shared" si="4"/>
        <v>14.618852459016393</v>
      </c>
      <c r="H88" s="74">
        <f t="shared" si="5"/>
        <v>17.590163934426229</v>
      </c>
      <c r="I88" s="74">
        <f t="shared" si="7"/>
        <v>16.639344262295079</v>
      </c>
      <c r="J88" s="74">
        <f t="shared" si="6"/>
        <v>4.7540983606557363</v>
      </c>
      <c r="K88" s="74"/>
      <c r="L88" s="74">
        <f>VLOOKUP(C88,'[1]One Plan'!$C:$L,10,FALSE)</f>
        <v>29</v>
      </c>
      <c r="M88" s="104"/>
      <c r="N88" s="101"/>
    </row>
    <row r="89" spans="1:14" s="79" customFormat="1" ht="18.899999999999999" customHeight="1">
      <c r="A89" s="114"/>
      <c r="B89" s="162"/>
      <c r="C89" s="76" t="s">
        <v>18</v>
      </c>
      <c r="D89" s="76" t="s">
        <v>17</v>
      </c>
      <c r="E89" s="111" t="s">
        <v>528</v>
      </c>
      <c r="F89" s="76" t="s">
        <v>8</v>
      </c>
      <c r="G89" s="74">
        <f t="shared" si="4"/>
        <v>43.856557377049178</v>
      </c>
      <c r="H89" s="74">
        <f t="shared" si="5"/>
        <v>52.770491803278688</v>
      </c>
      <c r="I89" s="74">
        <f t="shared" si="7"/>
        <v>49.918032786885242</v>
      </c>
      <c r="J89" s="74">
        <f t="shared" si="6"/>
        <v>14.26229508196721</v>
      </c>
      <c r="K89" s="74"/>
      <c r="L89" s="74">
        <f>VLOOKUP(C89,'[1]One Plan'!$C:$L,10,FALSE)</f>
        <v>87</v>
      </c>
      <c r="M89" s="104"/>
      <c r="N89" s="101"/>
    </row>
    <row r="90" spans="1:14" s="79" customFormat="1" ht="18.899999999999999" customHeight="1">
      <c r="A90" s="114"/>
      <c r="B90" s="162"/>
      <c r="C90" s="76" t="s">
        <v>833</v>
      </c>
      <c r="D90" s="76" t="s">
        <v>835</v>
      </c>
      <c r="E90" s="111" t="s">
        <v>834</v>
      </c>
      <c r="F90" s="76" t="s">
        <v>66</v>
      </c>
      <c r="G90" s="74">
        <f t="shared" si="4"/>
        <v>15.375</v>
      </c>
      <c r="H90" s="74">
        <f t="shared" si="5"/>
        <v>18.5</v>
      </c>
      <c r="I90" s="74">
        <f t="shared" si="7"/>
        <v>17.5</v>
      </c>
      <c r="J90" s="74">
        <f t="shared" si="6"/>
        <v>4.9999999999999991</v>
      </c>
      <c r="K90" s="74"/>
      <c r="L90" s="74">
        <f>VLOOKUP(C90,'[1]One Plan'!$C:$L,10,FALSE)</f>
        <v>30.5</v>
      </c>
      <c r="M90" s="104"/>
      <c r="N90" s="101"/>
    </row>
    <row r="91" spans="1:14" s="79" customFormat="1" ht="18.899999999999999" customHeight="1">
      <c r="A91" s="114"/>
      <c r="B91" s="162"/>
      <c r="C91" s="76" t="s">
        <v>874</v>
      </c>
      <c r="D91" s="76" t="s">
        <v>892</v>
      </c>
      <c r="E91" s="111" t="s">
        <v>873</v>
      </c>
      <c r="F91" s="76" t="s">
        <v>7</v>
      </c>
      <c r="G91" s="74">
        <f t="shared" si="4"/>
        <v>12.854508196721312</v>
      </c>
      <c r="H91" s="74">
        <f t="shared" si="5"/>
        <v>15.467213114754099</v>
      </c>
      <c r="I91" s="74">
        <f t="shared" si="7"/>
        <v>14.631147540983607</v>
      </c>
      <c r="J91" s="74">
        <f t="shared" si="6"/>
        <v>4.1803278688524586</v>
      </c>
      <c r="K91" s="74"/>
      <c r="L91" s="74">
        <f>VLOOKUP(C91,'[1]One Plan'!$C:$L,10,FALSE)</f>
        <v>25.5</v>
      </c>
      <c r="M91" s="104"/>
      <c r="N91" s="101"/>
    </row>
    <row r="92" spans="1:14" s="78" customFormat="1" ht="18.899999999999999" customHeight="1">
      <c r="A92" s="114"/>
      <c r="B92" s="162"/>
      <c r="C92" s="76" t="s">
        <v>875</v>
      </c>
      <c r="D92" s="76" t="s">
        <v>893</v>
      </c>
      <c r="E92" s="111" t="s">
        <v>2067</v>
      </c>
      <c r="F92" s="76" t="s">
        <v>8</v>
      </c>
      <c r="G92" s="74">
        <f t="shared" si="4"/>
        <v>38.563524590163937</v>
      </c>
      <c r="H92" s="74">
        <f t="shared" si="5"/>
        <v>46.401639344262293</v>
      </c>
      <c r="I92" s="74">
        <f t="shared" si="7"/>
        <v>43.893442622950815</v>
      </c>
      <c r="J92" s="74">
        <f t="shared" si="6"/>
        <v>12.540983606557374</v>
      </c>
      <c r="K92" s="74"/>
      <c r="L92" s="74">
        <f>VLOOKUP(C92,'[1]One Plan'!$C:$L,10,FALSE)</f>
        <v>76.5</v>
      </c>
      <c r="M92" s="104"/>
      <c r="N92" s="101"/>
    </row>
    <row r="93" spans="1:14" s="79" customFormat="1" ht="18.899999999999999" customHeight="1">
      <c r="A93" s="114"/>
      <c r="B93" s="162"/>
      <c r="C93" s="76" t="s">
        <v>27</v>
      </c>
      <c r="D93" s="76" t="s">
        <v>1141</v>
      </c>
      <c r="E93" s="111" t="s">
        <v>28</v>
      </c>
      <c r="F93" s="76" t="s">
        <v>7</v>
      </c>
      <c r="G93" s="74">
        <f t="shared" si="4"/>
        <v>14.618852459016393</v>
      </c>
      <c r="H93" s="74">
        <f t="shared" si="5"/>
        <v>17.590163934426229</v>
      </c>
      <c r="I93" s="74">
        <f t="shared" si="7"/>
        <v>16.639344262295079</v>
      </c>
      <c r="J93" s="74">
        <f t="shared" si="6"/>
        <v>4.7540983606557363</v>
      </c>
      <c r="K93" s="74"/>
      <c r="L93" s="74">
        <f>VLOOKUP(C93,'[1]One Plan'!$C:$L,10,FALSE)</f>
        <v>29</v>
      </c>
      <c r="M93" s="104"/>
      <c r="N93" s="101"/>
    </row>
    <row r="94" spans="1:14" s="78" customFormat="1" ht="18.899999999999999" customHeight="1">
      <c r="A94" s="114"/>
      <c r="B94" s="162"/>
      <c r="C94" s="76" t="s">
        <v>1288</v>
      </c>
      <c r="D94" s="76" t="s">
        <v>1289</v>
      </c>
      <c r="E94" s="111" t="s">
        <v>1290</v>
      </c>
      <c r="F94" s="76" t="s">
        <v>1291</v>
      </c>
      <c r="G94" s="74">
        <f t="shared" si="4"/>
        <v>18.147540983606557</v>
      </c>
      <c r="H94" s="74">
        <f t="shared" si="5"/>
        <v>21.83606557377049</v>
      </c>
      <c r="I94" s="74">
        <f t="shared" si="7"/>
        <v>20.655737704918032</v>
      </c>
      <c r="J94" s="74">
        <f t="shared" si="6"/>
        <v>5.9016393442622936</v>
      </c>
      <c r="K94" s="74"/>
      <c r="L94" s="74">
        <f>VLOOKUP(C94,'[1]One Plan'!$C:$L,10,FALSE)</f>
        <v>36</v>
      </c>
      <c r="M94" s="104"/>
      <c r="N94" s="101"/>
    </row>
    <row r="95" spans="1:14" s="79" customFormat="1" ht="18.899999999999999" customHeight="1">
      <c r="A95" s="114"/>
      <c r="B95" s="162"/>
      <c r="C95" s="76" t="s">
        <v>1292</v>
      </c>
      <c r="D95" s="76" t="s">
        <v>1293</v>
      </c>
      <c r="E95" s="111" t="s">
        <v>2162</v>
      </c>
      <c r="F95" s="76" t="s">
        <v>1295</v>
      </c>
      <c r="G95" s="74">
        <f t="shared" si="4"/>
        <v>9.3258196721311464</v>
      </c>
      <c r="H95" s="74">
        <f t="shared" si="5"/>
        <v>11.221311475409836</v>
      </c>
      <c r="I95" s="74">
        <f t="shared" si="7"/>
        <v>10.614754098360654</v>
      </c>
      <c r="J95" s="74">
        <f t="shared" si="6"/>
        <v>3.0327868852459008</v>
      </c>
      <c r="K95" s="74"/>
      <c r="L95" s="74">
        <f>VLOOKUP(C95,'[1]One Plan'!$C:$L,10,FALSE)</f>
        <v>18.5</v>
      </c>
      <c r="M95" s="104"/>
      <c r="N95" s="101"/>
    </row>
    <row r="96" spans="1:14" s="79" customFormat="1" ht="18.899999999999999" customHeight="1">
      <c r="A96" s="114"/>
      <c r="B96" s="162"/>
      <c r="C96" s="76" t="s">
        <v>1296</v>
      </c>
      <c r="D96" s="76" t="s">
        <v>1297</v>
      </c>
      <c r="E96" s="111" t="s">
        <v>1298</v>
      </c>
      <c r="F96" s="76" t="s">
        <v>66</v>
      </c>
      <c r="G96" s="74">
        <f t="shared" si="4"/>
        <v>17.643442622950822</v>
      </c>
      <c r="H96" s="74">
        <f t="shared" si="5"/>
        <v>21.229508196721312</v>
      </c>
      <c r="I96" s="74">
        <f t="shared" si="7"/>
        <v>20.081967213114755</v>
      </c>
      <c r="J96" s="74">
        <f t="shared" si="6"/>
        <v>5.7377049180327857</v>
      </c>
      <c r="K96" s="74"/>
      <c r="L96" s="74">
        <f>VLOOKUP(C96,'[1]One Plan'!$C:$L,10,FALSE)</f>
        <v>35</v>
      </c>
      <c r="M96" s="104"/>
      <c r="N96" s="101"/>
    </row>
    <row r="97" spans="1:14" s="79" customFormat="1" ht="18.899999999999999" customHeight="1">
      <c r="A97" s="114"/>
      <c r="B97" s="167"/>
      <c r="C97" s="76" t="s">
        <v>1105</v>
      </c>
      <c r="D97" s="76" t="s">
        <v>1106</v>
      </c>
      <c r="E97" s="111" t="s">
        <v>1107</v>
      </c>
      <c r="F97" s="76" t="s">
        <v>29</v>
      </c>
      <c r="G97" s="74">
        <f t="shared" si="4"/>
        <v>16.887295081967213</v>
      </c>
      <c r="H97" s="74">
        <f t="shared" si="5"/>
        <v>20.319672131147541</v>
      </c>
      <c r="I97" s="74">
        <f t="shared" si="7"/>
        <v>19.221311475409834</v>
      </c>
      <c r="J97" s="74">
        <f t="shared" si="6"/>
        <v>5.4918032786885238</v>
      </c>
      <c r="K97" s="74"/>
      <c r="L97" s="74">
        <f>VLOOKUP(C97,'[1]One Plan'!$C:$L,10,FALSE)</f>
        <v>33.5</v>
      </c>
      <c r="M97" s="104"/>
      <c r="N97" s="101"/>
    </row>
    <row r="98" spans="1:14" s="79" customFormat="1" ht="18.899999999999999" customHeight="1">
      <c r="A98" s="114"/>
      <c r="B98" s="161" t="s">
        <v>31</v>
      </c>
      <c r="C98" s="76" t="s">
        <v>1009</v>
      </c>
      <c r="D98" s="76" t="s">
        <v>1014</v>
      </c>
      <c r="E98" s="75" t="s">
        <v>1010</v>
      </c>
      <c r="F98" s="76" t="s">
        <v>29</v>
      </c>
      <c r="G98" s="74">
        <f>L98/1.22*(1-0.385)</f>
        <v>12.350409836065573</v>
      </c>
      <c r="H98" s="74">
        <f>L98/1.22*(1-0.26)</f>
        <v>14.860655737704919</v>
      </c>
      <c r="I98" s="74">
        <f t="shared" si="7"/>
        <v>14.057377049180328</v>
      </c>
      <c r="J98" s="74">
        <f>L98/1.22*(1-0.8)</f>
        <v>4.0163934426229497</v>
      </c>
      <c r="K98" s="74"/>
      <c r="L98" s="74">
        <f>VLOOKUP(C98,'[1]One Plan'!$C:$L,10,FALSE)</f>
        <v>24.5</v>
      </c>
      <c r="M98" s="104"/>
      <c r="N98" s="101"/>
    </row>
    <row r="99" spans="1:14" s="79" customFormat="1" ht="18.899999999999999" customHeight="1">
      <c r="A99" s="114"/>
      <c r="B99" s="162"/>
      <c r="C99" s="76" t="s">
        <v>1124</v>
      </c>
      <c r="D99" s="76" t="s">
        <v>1123</v>
      </c>
      <c r="E99" s="75" t="s">
        <v>1125</v>
      </c>
      <c r="F99" s="76" t="s">
        <v>29</v>
      </c>
      <c r="G99" s="74">
        <f>L99/1.22*(1-0.385)</f>
        <v>14.870901639344261</v>
      </c>
      <c r="H99" s="74">
        <f>L99/1.22*(1-0.26)</f>
        <v>17.893442622950818</v>
      </c>
      <c r="I99" s="74">
        <f t="shared" si="7"/>
        <v>16.92622950819672</v>
      </c>
      <c r="J99" s="74">
        <f>L99/1.22*(1-0.8)</f>
        <v>4.8360655737704903</v>
      </c>
      <c r="K99" s="74"/>
      <c r="L99" s="74">
        <f>VLOOKUP(C99,'[1]One Plan'!$C:$L,10,FALSE)</f>
        <v>29.5</v>
      </c>
      <c r="M99" s="104"/>
      <c r="N99" s="101"/>
    </row>
    <row r="100" spans="1:14" s="79" customFormat="1" ht="18.899999999999999" customHeight="1">
      <c r="A100" s="114"/>
      <c r="B100" s="162"/>
      <c r="C100" s="76" t="s">
        <v>1011</v>
      </c>
      <c r="D100" s="76" t="s">
        <v>1015</v>
      </c>
      <c r="E100" s="75" t="s">
        <v>1018</v>
      </c>
      <c r="F100" s="76" t="s">
        <v>8</v>
      </c>
      <c r="G100" s="74">
        <f>L100/1.22*(1-0.385)</f>
        <v>46.377049180327866</v>
      </c>
      <c r="H100" s="74">
        <f>L100/1.22*(1-0.26)</f>
        <v>55.803278688524593</v>
      </c>
      <c r="I100" s="74">
        <f t="shared" si="7"/>
        <v>52.786885245901637</v>
      </c>
      <c r="J100" s="74">
        <f>L100/1.22*(1-0.8)</f>
        <v>15.081967213114751</v>
      </c>
      <c r="K100" s="74"/>
      <c r="L100" s="74">
        <f>VLOOKUP(C100,'[1]One Plan'!$C:$L,10,FALSE)</f>
        <v>92</v>
      </c>
      <c r="M100" s="104"/>
      <c r="N100" s="101"/>
    </row>
    <row r="101" spans="1:14" s="79" customFormat="1" ht="18.899999999999999" customHeight="1">
      <c r="A101" s="114"/>
      <c r="B101" s="162"/>
      <c r="C101" s="76" t="s">
        <v>1059</v>
      </c>
      <c r="D101" s="76" t="s">
        <v>1083</v>
      </c>
      <c r="E101" s="75" t="s">
        <v>1067</v>
      </c>
      <c r="F101" s="76" t="s">
        <v>7</v>
      </c>
      <c r="G101" s="74">
        <f>L101/1.22*(1-0.385)</f>
        <v>12.350409836065573</v>
      </c>
      <c r="H101" s="74">
        <f>L101/1.22*(1-0.26)</f>
        <v>14.860655737704919</v>
      </c>
      <c r="I101" s="74">
        <f t="shared" si="7"/>
        <v>14.057377049180328</v>
      </c>
      <c r="J101" s="74">
        <f>L101/1.22*(1-0.8)</f>
        <v>4.0163934426229497</v>
      </c>
      <c r="K101" s="74"/>
      <c r="L101" s="74">
        <f>VLOOKUP(C101,'[1]One Plan'!$C:$L,10,FALSE)</f>
        <v>24.5</v>
      </c>
      <c r="M101" s="104"/>
      <c r="N101" s="101"/>
    </row>
    <row r="102" spans="1:14" s="79" customFormat="1" ht="18.899999999999999" customHeight="1">
      <c r="A102" s="114"/>
      <c r="B102" s="162"/>
      <c r="C102" s="76" t="s">
        <v>1060</v>
      </c>
      <c r="D102" s="76" t="s">
        <v>1084</v>
      </c>
      <c r="E102" s="75" t="s">
        <v>1068</v>
      </c>
      <c r="F102" s="76" t="s">
        <v>8</v>
      </c>
      <c r="G102" s="74">
        <f>L102/1.22*(1-0.385)</f>
        <v>37.05122950819672</v>
      </c>
      <c r="H102" s="74">
        <f>L102/1.22*(1-0.26)</f>
        <v>44.581967213114751</v>
      </c>
      <c r="I102" s="74">
        <f t="shared" si="7"/>
        <v>42.172131147540981</v>
      </c>
      <c r="J102" s="74">
        <f>L102/1.22*(1-0.8)</f>
        <v>12.04918032786885</v>
      </c>
      <c r="K102" s="74"/>
      <c r="L102" s="74">
        <f>VLOOKUP(C102,'[1]One Plan'!$C:$L,10,FALSE)</f>
        <v>73.5</v>
      </c>
      <c r="M102" s="104"/>
      <c r="N102" s="101"/>
    </row>
    <row r="103" spans="1:14" s="79" customFormat="1" ht="18.899999999999999" customHeight="1">
      <c r="A103" s="114"/>
      <c r="B103" s="162"/>
      <c r="C103" s="76" t="s">
        <v>1055</v>
      </c>
      <c r="D103" s="76" t="s">
        <v>1081</v>
      </c>
      <c r="E103" s="75" t="s">
        <v>1065</v>
      </c>
      <c r="F103" s="76" t="s">
        <v>7</v>
      </c>
      <c r="G103" s="74">
        <f t="shared" si="4"/>
        <v>12.350409836065573</v>
      </c>
      <c r="H103" s="74">
        <f t="shared" si="5"/>
        <v>14.860655737704919</v>
      </c>
      <c r="I103" s="74">
        <f t="shared" si="7"/>
        <v>14.057377049180328</v>
      </c>
      <c r="J103" s="74">
        <f t="shared" si="6"/>
        <v>4.0163934426229497</v>
      </c>
      <c r="K103" s="74"/>
      <c r="L103" s="74">
        <f>VLOOKUP(C103,'[1]One Plan'!$C:$L,10,FALSE)</f>
        <v>24.5</v>
      </c>
      <c r="M103" s="104"/>
      <c r="N103" s="101"/>
    </row>
    <row r="104" spans="1:14" s="79" customFormat="1" ht="18.899999999999999" customHeight="1">
      <c r="A104" s="114"/>
      <c r="B104" s="162"/>
      <c r="C104" s="76" t="s">
        <v>1056</v>
      </c>
      <c r="D104" s="76" t="s">
        <v>1082</v>
      </c>
      <c r="E104" s="75" t="s">
        <v>1066</v>
      </c>
      <c r="F104" s="76" t="s">
        <v>8</v>
      </c>
      <c r="G104" s="74">
        <f t="shared" si="4"/>
        <v>37.05122950819672</v>
      </c>
      <c r="H104" s="74">
        <f t="shared" si="5"/>
        <v>44.581967213114751</v>
      </c>
      <c r="I104" s="74">
        <f t="shared" si="7"/>
        <v>42.172131147540981</v>
      </c>
      <c r="J104" s="74">
        <f t="shared" si="6"/>
        <v>12.04918032786885</v>
      </c>
      <c r="K104" s="74"/>
      <c r="L104" s="74">
        <f>VLOOKUP(C104,'[1]One Plan'!$C:$L,10,FALSE)</f>
        <v>73.5</v>
      </c>
      <c r="M104" s="104"/>
      <c r="N104" s="101"/>
    </row>
    <row r="105" spans="1:14" s="79" customFormat="1" ht="18.899999999999999" customHeight="1">
      <c r="A105" s="114"/>
      <c r="B105" s="162"/>
      <c r="C105" s="76" t="s">
        <v>1144</v>
      </c>
      <c r="D105" s="76" t="s">
        <v>1145</v>
      </c>
      <c r="E105" s="75" t="s">
        <v>1146</v>
      </c>
      <c r="F105" s="76" t="s">
        <v>29</v>
      </c>
      <c r="G105" s="74">
        <f>L105/1.22*(1-0.385)</f>
        <v>17.895491803278691</v>
      </c>
      <c r="H105" s="74">
        <f>L105/1.22*(1-0.26)</f>
        <v>21.532786885245905</v>
      </c>
      <c r="I105" s="74">
        <f t="shared" si="7"/>
        <v>20.368852459016395</v>
      </c>
      <c r="J105" s="74">
        <f>L105/1.22*(1-0.8)</f>
        <v>5.8196721311475406</v>
      </c>
      <c r="K105" s="74"/>
      <c r="L105" s="74">
        <f>VLOOKUP(C105,'[1]One Plan'!$C:$L,10,FALSE)</f>
        <v>35.5</v>
      </c>
      <c r="M105" s="104"/>
      <c r="N105" s="101"/>
    </row>
    <row r="106" spans="1:14" s="79" customFormat="1" ht="18.899999999999999" customHeight="1">
      <c r="A106" s="114"/>
      <c r="B106" s="162"/>
      <c r="C106" s="76" t="s">
        <v>1147</v>
      </c>
      <c r="D106" s="76" t="s">
        <v>1148</v>
      </c>
      <c r="E106" s="75" t="s">
        <v>1345</v>
      </c>
      <c r="F106" s="76" t="s">
        <v>1271</v>
      </c>
      <c r="G106" s="74">
        <f>L106/1.22*(1-0.385)</f>
        <v>30.245901639344261</v>
      </c>
      <c r="H106" s="74">
        <f>L106/1.22*(1-0.26)</f>
        <v>36.393442622950822</v>
      </c>
      <c r="I106" s="74">
        <f t="shared" si="7"/>
        <v>34.42622950819672</v>
      </c>
      <c r="J106" s="74">
        <f>L106/1.22*(1-0.8)</f>
        <v>9.8360655737704903</v>
      </c>
      <c r="K106" s="74"/>
      <c r="L106" s="74">
        <f>VLOOKUP(C106,'[1]One Plan'!$C:$L,10,FALSE)</f>
        <v>60</v>
      </c>
      <c r="M106" s="104"/>
      <c r="N106" s="101"/>
    </row>
    <row r="107" spans="1:14" s="79" customFormat="1" ht="18.899999999999999" customHeight="1">
      <c r="A107" s="114"/>
      <c r="B107" s="162"/>
      <c r="C107" s="76" t="s">
        <v>46</v>
      </c>
      <c r="D107" s="76" t="s">
        <v>45</v>
      </c>
      <c r="E107" s="75" t="s">
        <v>43</v>
      </c>
      <c r="F107" s="76" t="s">
        <v>29</v>
      </c>
      <c r="G107" s="74">
        <f>L107/1.22*(1-0.385)</f>
        <v>17.895491803278691</v>
      </c>
      <c r="H107" s="74">
        <f>L107/1.22*(1-0.26)</f>
        <v>21.532786885245905</v>
      </c>
      <c r="I107" s="74">
        <f t="shared" si="7"/>
        <v>20.368852459016395</v>
      </c>
      <c r="J107" s="74">
        <f>L107/1.22*(1-0.8)</f>
        <v>5.8196721311475406</v>
      </c>
      <c r="K107" s="74"/>
      <c r="L107" s="74">
        <f>VLOOKUP(C107,'[1]One Plan'!$C:$L,10,FALSE)</f>
        <v>35.5</v>
      </c>
      <c r="M107" s="104"/>
      <c r="N107" s="101"/>
    </row>
    <row r="108" spans="1:14" s="79" customFormat="1" ht="18.899999999999999" customHeight="1">
      <c r="A108" s="114"/>
      <c r="B108" s="162"/>
      <c r="C108" s="76" t="s">
        <v>48</v>
      </c>
      <c r="D108" s="76" t="s">
        <v>47</v>
      </c>
      <c r="E108" s="75" t="s">
        <v>535</v>
      </c>
      <c r="F108" s="76" t="s">
        <v>8</v>
      </c>
      <c r="G108" s="74">
        <f>L108/1.22*(1-0.385)</f>
        <v>67.045081967213122</v>
      </c>
      <c r="H108" s="74">
        <f>L108/1.22*(1-0.26)</f>
        <v>80.672131147540981</v>
      </c>
      <c r="I108" s="74">
        <f t="shared" si="7"/>
        <v>76.311475409836063</v>
      </c>
      <c r="J108" s="74">
        <f>L108/1.22*(1-0.8)</f>
        <v>21.803278688524586</v>
      </c>
      <c r="K108" s="74"/>
      <c r="L108" s="74">
        <f>VLOOKUP(C108,'[1]One Plan'!$C:$L,10,FALSE)</f>
        <v>133</v>
      </c>
      <c r="M108" s="104"/>
      <c r="N108" s="101"/>
    </row>
    <row r="109" spans="1:14" s="79" customFormat="1" ht="18.899999999999999" customHeight="1">
      <c r="A109" s="114"/>
      <c r="B109" s="162"/>
      <c r="C109" s="76" t="s">
        <v>1898</v>
      </c>
      <c r="D109" s="76" t="s">
        <v>1899</v>
      </c>
      <c r="E109" s="75" t="s">
        <v>1900</v>
      </c>
      <c r="F109" s="76" t="s">
        <v>29</v>
      </c>
      <c r="G109" s="74">
        <f>L109/1.22*(1-0.385)</f>
        <v>17.895491803278691</v>
      </c>
      <c r="H109" s="74">
        <f>L109/1.22*(1-0.26)</f>
        <v>21.532786885245905</v>
      </c>
      <c r="I109" s="74">
        <f t="shared" si="7"/>
        <v>20.368852459016395</v>
      </c>
      <c r="J109" s="74">
        <f>L109/1.22*(1-0.8)</f>
        <v>5.8196721311475406</v>
      </c>
      <c r="K109" s="74"/>
      <c r="L109" s="74">
        <f>VLOOKUP(C109,'[1]One Plan'!$C:$L,10,FALSE)</f>
        <v>35.5</v>
      </c>
      <c r="M109" s="104"/>
      <c r="N109" s="101"/>
    </row>
    <row r="110" spans="1:14" s="79" customFormat="1" ht="18.899999999999999" customHeight="1">
      <c r="A110" s="114"/>
      <c r="B110" s="162"/>
      <c r="C110" s="76" t="s">
        <v>2016</v>
      </c>
      <c r="D110" s="76" t="s">
        <v>2017</v>
      </c>
      <c r="E110" s="75" t="s">
        <v>2055</v>
      </c>
      <c r="F110" s="76" t="s">
        <v>29</v>
      </c>
      <c r="G110" s="74">
        <f>L126/1.22*(1-0.385)</f>
        <v>20.163934426229506</v>
      </c>
      <c r="H110" s="74">
        <f>L126/1.22*(1-0.26)</f>
        <v>24.26229508196721</v>
      </c>
      <c r="I110" s="74">
        <f t="shared" si="7"/>
        <v>20.368852459016395</v>
      </c>
      <c r="J110" s="74">
        <f>L126/1.22*(1-0.8)</f>
        <v>6.5573770491803263</v>
      </c>
      <c r="K110" s="74"/>
      <c r="L110" s="74">
        <f>VLOOKUP(C110,'[1]One Plan'!$C:$L,10,FALSE)</f>
        <v>35.5</v>
      </c>
      <c r="M110" s="104"/>
      <c r="N110" s="101"/>
    </row>
    <row r="111" spans="1:14" s="79" customFormat="1" ht="18.899999999999999" customHeight="1">
      <c r="A111" s="114"/>
      <c r="B111" s="162"/>
      <c r="C111" s="76" t="s">
        <v>2024</v>
      </c>
      <c r="D111" s="76" t="s">
        <v>2025</v>
      </c>
      <c r="E111" s="75" t="s">
        <v>2056</v>
      </c>
      <c r="F111" s="76" t="s">
        <v>8</v>
      </c>
      <c r="G111" s="74">
        <f>L127/1.22*(1-0.385)</f>
        <v>75.614754098360649</v>
      </c>
      <c r="H111" s="74">
        <f>L127/1.22*(1-0.26)</f>
        <v>90.983606557377044</v>
      </c>
      <c r="I111" s="74">
        <f t="shared" si="7"/>
        <v>76.311475409836063</v>
      </c>
      <c r="J111" s="74">
        <f>L127/1.22*(1-0.8)</f>
        <v>24.590163934426222</v>
      </c>
      <c r="K111" s="74"/>
      <c r="L111" s="74">
        <f>VLOOKUP(C111,'[1]One Plan'!$C:$L,10,FALSE)</f>
        <v>133</v>
      </c>
      <c r="M111" s="104"/>
      <c r="N111" s="101"/>
    </row>
    <row r="112" spans="1:14" s="79" customFormat="1" ht="18.899999999999999" customHeight="1">
      <c r="A112" s="114"/>
      <c r="B112" s="162"/>
      <c r="C112" s="76" t="s">
        <v>1346</v>
      </c>
      <c r="D112" s="76" t="s">
        <v>1347</v>
      </c>
      <c r="E112" s="75" t="s">
        <v>1348</v>
      </c>
      <c r="F112" s="76" t="s">
        <v>29</v>
      </c>
      <c r="G112" s="74">
        <f t="shared" ref="G112:G122" si="8">L112/1.22*(1-0.385)</f>
        <v>15.879098360655737</v>
      </c>
      <c r="H112" s="74">
        <f t="shared" ref="H112:H122" si="9">L112/1.22*(1-0.26)</f>
        <v>19.106557377049182</v>
      </c>
      <c r="I112" s="74">
        <f t="shared" si="7"/>
        <v>18.073770491803277</v>
      </c>
      <c r="J112" s="74">
        <f t="shared" ref="J112:J122" si="10">L112/1.22*(1-0.8)</f>
        <v>5.163934426229507</v>
      </c>
      <c r="K112" s="74"/>
      <c r="L112" s="74">
        <f>VLOOKUP(C112,'[1]One Plan'!$C:$L,10,FALSE)</f>
        <v>31.5</v>
      </c>
      <c r="M112" s="104"/>
      <c r="N112" s="101"/>
    </row>
    <row r="113" spans="1:14" s="79" customFormat="1" ht="18.899999999999999" customHeight="1">
      <c r="A113" s="114"/>
      <c r="B113" s="162"/>
      <c r="C113" s="76" t="s">
        <v>1373</v>
      </c>
      <c r="D113" s="76" t="s">
        <v>1374</v>
      </c>
      <c r="E113" s="75" t="s">
        <v>1372</v>
      </c>
      <c r="F113" s="76" t="s">
        <v>29</v>
      </c>
      <c r="G113" s="74">
        <f t="shared" si="8"/>
        <v>21.172131147540981</v>
      </c>
      <c r="H113" s="74">
        <f t="shared" si="9"/>
        <v>25.475409836065573</v>
      </c>
      <c r="I113" s="74">
        <f t="shared" si="7"/>
        <v>24.098360655737704</v>
      </c>
      <c r="J113" s="74">
        <f t="shared" si="10"/>
        <v>6.8852459016393421</v>
      </c>
      <c r="K113" s="74"/>
      <c r="L113" s="74">
        <f>VLOOKUP(C113,'[1]One Plan'!$C:$L,10,FALSE)</f>
        <v>42</v>
      </c>
      <c r="M113" s="104"/>
      <c r="N113" s="101"/>
    </row>
    <row r="114" spans="1:14" s="79" customFormat="1" ht="18.899999999999999" customHeight="1">
      <c r="A114" s="114"/>
      <c r="B114" s="162"/>
      <c r="C114" s="76" t="s">
        <v>1375</v>
      </c>
      <c r="D114" s="76" t="s">
        <v>1376</v>
      </c>
      <c r="E114" s="75" t="s">
        <v>1377</v>
      </c>
      <c r="F114" s="76" t="s">
        <v>8</v>
      </c>
      <c r="G114" s="74">
        <f t="shared" si="8"/>
        <v>79.647540983606561</v>
      </c>
      <c r="H114" s="74">
        <f t="shared" si="9"/>
        <v>95.836065573770497</v>
      </c>
      <c r="I114" s="74">
        <f t="shared" si="7"/>
        <v>90.655737704918039</v>
      </c>
      <c r="J114" s="74">
        <f t="shared" si="10"/>
        <v>25.901639344262293</v>
      </c>
      <c r="K114" s="74"/>
      <c r="L114" s="74">
        <f>VLOOKUP(C114,'[1]One Plan'!$C:$L,10,FALSE)</f>
        <v>158</v>
      </c>
      <c r="M114" s="104"/>
      <c r="N114" s="101"/>
    </row>
    <row r="115" spans="1:14" s="79" customFormat="1" ht="18.899999999999999" customHeight="1">
      <c r="A115" s="114"/>
      <c r="B115" s="162"/>
      <c r="C115" s="76" t="s">
        <v>864</v>
      </c>
      <c r="D115" s="76" t="s">
        <v>897</v>
      </c>
      <c r="E115" s="75" t="s">
        <v>51</v>
      </c>
      <c r="F115" s="76" t="s">
        <v>29</v>
      </c>
      <c r="G115" s="74">
        <f t="shared" si="8"/>
        <v>21.172131147540981</v>
      </c>
      <c r="H115" s="74">
        <f t="shared" si="9"/>
        <v>25.475409836065573</v>
      </c>
      <c r="I115" s="74">
        <f t="shared" si="7"/>
        <v>24.098360655737704</v>
      </c>
      <c r="J115" s="74">
        <f t="shared" si="10"/>
        <v>6.8852459016393421</v>
      </c>
      <c r="K115" s="74"/>
      <c r="L115" s="74">
        <f>VLOOKUP(C115,'[1]One Plan'!$C:$L,10,FALSE)</f>
        <v>42</v>
      </c>
      <c r="M115" s="104"/>
      <c r="N115" s="101"/>
    </row>
    <row r="116" spans="1:14" s="79" customFormat="1" ht="18.899999999999999" customHeight="1">
      <c r="A116" s="114"/>
      <c r="B116" s="162"/>
      <c r="C116" s="76" t="s">
        <v>865</v>
      </c>
      <c r="D116" s="76" t="s">
        <v>898</v>
      </c>
      <c r="E116" s="75" t="s">
        <v>537</v>
      </c>
      <c r="F116" s="76" t="s">
        <v>8</v>
      </c>
      <c r="G116" s="74">
        <f t="shared" si="8"/>
        <v>79.647540983606561</v>
      </c>
      <c r="H116" s="74">
        <f t="shared" si="9"/>
        <v>95.836065573770497</v>
      </c>
      <c r="I116" s="74">
        <f t="shared" si="7"/>
        <v>90.655737704918039</v>
      </c>
      <c r="J116" s="74">
        <f t="shared" si="10"/>
        <v>25.901639344262293</v>
      </c>
      <c r="K116" s="74"/>
      <c r="L116" s="74">
        <f>VLOOKUP(C116,'[1]One Plan'!$C:$L,10,FALSE)</f>
        <v>158</v>
      </c>
      <c r="M116" s="104"/>
      <c r="N116" s="101"/>
    </row>
    <row r="117" spans="1:14" s="79" customFormat="1" ht="18.899999999999999" customHeight="1">
      <c r="A117" s="114"/>
      <c r="B117" s="162"/>
      <c r="C117" s="76" t="s">
        <v>2018</v>
      </c>
      <c r="D117" s="76" t="s">
        <v>2019</v>
      </c>
      <c r="E117" s="75" t="s">
        <v>2046</v>
      </c>
      <c r="F117" s="76" t="s">
        <v>29</v>
      </c>
      <c r="G117" s="74">
        <f t="shared" si="8"/>
        <v>15.375</v>
      </c>
      <c r="H117" s="74">
        <f t="shared" si="9"/>
        <v>18.5</v>
      </c>
      <c r="I117" s="74">
        <f t="shared" si="7"/>
        <v>17.5</v>
      </c>
      <c r="J117" s="74">
        <f t="shared" si="10"/>
        <v>4.9999999999999991</v>
      </c>
      <c r="K117" s="74"/>
      <c r="L117" s="74">
        <f>VLOOKUP(C117,'[1]One Plan'!$C:$L,10,FALSE)</f>
        <v>30.5</v>
      </c>
      <c r="M117" s="104"/>
      <c r="N117" s="101"/>
    </row>
    <row r="118" spans="1:14" s="79" customFormat="1" ht="18.899999999999999" customHeight="1">
      <c r="A118" s="114"/>
      <c r="B118" s="162"/>
      <c r="C118" s="76" t="s">
        <v>1352</v>
      </c>
      <c r="D118" s="76" t="s">
        <v>1353</v>
      </c>
      <c r="E118" s="75" t="s">
        <v>1354</v>
      </c>
      <c r="F118" s="76" t="s">
        <v>7</v>
      </c>
      <c r="G118" s="74">
        <f t="shared" si="8"/>
        <v>21.172131147540981</v>
      </c>
      <c r="H118" s="74">
        <f t="shared" si="9"/>
        <v>25.475409836065573</v>
      </c>
      <c r="I118" s="74">
        <f t="shared" si="7"/>
        <v>24.098360655737704</v>
      </c>
      <c r="J118" s="74">
        <f t="shared" si="10"/>
        <v>6.8852459016393421</v>
      </c>
      <c r="K118" s="74"/>
      <c r="L118" s="74">
        <f>VLOOKUP(C118,'[1]One Plan'!$C:$L,10,FALSE)</f>
        <v>42</v>
      </c>
      <c r="M118" s="104"/>
      <c r="N118" s="101"/>
    </row>
    <row r="119" spans="1:14" s="79" customFormat="1" ht="18.899999999999999" customHeight="1">
      <c r="A119" s="114"/>
      <c r="B119" s="162"/>
      <c r="C119" s="76" t="s">
        <v>1355</v>
      </c>
      <c r="D119" s="76" t="s">
        <v>1356</v>
      </c>
      <c r="E119" s="75" t="s">
        <v>1357</v>
      </c>
      <c r="F119" s="76" t="s">
        <v>8</v>
      </c>
      <c r="G119" s="74">
        <f t="shared" si="8"/>
        <v>63.516393442622949</v>
      </c>
      <c r="H119" s="74">
        <f t="shared" si="9"/>
        <v>76.426229508196727</v>
      </c>
      <c r="I119" s="74">
        <f t="shared" si="7"/>
        <v>72.295081967213108</v>
      </c>
      <c r="J119" s="74">
        <f t="shared" si="10"/>
        <v>20.655737704918028</v>
      </c>
      <c r="K119" s="74"/>
      <c r="L119" s="74">
        <f>VLOOKUP(C119,'[1]One Plan'!$C:$L,10,FALSE)</f>
        <v>126</v>
      </c>
      <c r="M119" s="104"/>
      <c r="N119" s="101"/>
    </row>
    <row r="120" spans="1:14" s="79" customFormat="1" ht="18.899999999999999" customHeight="1">
      <c r="A120" s="114"/>
      <c r="B120" s="162"/>
      <c r="C120" s="76" t="s">
        <v>1361</v>
      </c>
      <c r="D120" s="76" t="s">
        <v>1362</v>
      </c>
      <c r="E120" s="75" t="s">
        <v>1363</v>
      </c>
      <c r="F120" s="76" t="s">
        <v>7</v>
      </c>
      <c r="G120" s="74">
        <f t="shared" si="8"/>
        <v>21.172131147540981</v>
      </c>
      <c r="H120" s="74">
        <f t="shared" si="9"/>
        <v>25.475409836065573</v>
      </c>
      <c r="I120" s="74">
        <f t="shared" si="7"/>
        <v>24.098360655737704</v>
      </c>
      <c r="J120" s="74">
        <f t="shared" si="10"/>
        <v>6.8852459016393421</v>
      </c>
      <c r="K120" s="74"/>
      <c r="L120" s="74">
        <f>VLOOKUP(C120,'[1]One Plan'!$C:$L,10,FALSE)</f>
        <v>42</v>
      </c>
      <c r="M120" s="104"/>
      <c r="N120" s="101"/>
    </row>
    <row r="121" spans="1:14" s="79" customFormat="1" ht="18.899999999999999" customHeight="1">
      <c r="A121" s="114"/>
      <c r="B121" s="162"/>
      <c r="C121" s="76" t="s">
        <v>1364</v>
      </c>
      <c r="D121" s="76" t="s">
        <v>1365</v>
      </c>
      <c r="E121" s="75" t="s">
        <v>1366</v>
      </c>
      <c r="F121" s="76" t="s">
        <v>8</v>
      </c>
      <c r="G121" s="74">
        <f t="shared" si="8"/>
        <v>63.516393442622949</v>
      </c>
      <c r="H121" s="74">
        <f t="shared" si="9"/>
        <v>76.426229508196727</v>
      </c>
      <c r="I121" s="74">
        <f t="shared" si="7"/>
        <v>72.295081967213108</v>
      </c>
      <c r="J121" s="74">
        <f t="shared" si="10"/>
        <v>20.655737704918028</v>
      </c>
      <c r="K121" s="74"/>
      <c r="L121" s="74">
        <f>VLOOKUP(C121,'[1]One Plan'!$C:$L,10,FALSE)</f>
        <v>126</v>
      </c>
      <c r="M121" s="104"/>
      <c r="N121" s="101"/>
    </row>
    <row r="122" spans="1:14" s="79" customFormat="1" ht="18.899999999999999" customHeight="1">
      <c r="A122" s="114"/>
      <c r="B122" s="162"/>
      <c r="C122" s="76" t="s">
        <v>1379</v>
      </c>
      <c r="D122" s="76" t="s">
        <v>1380</v>
      </c>
      <c r="E122" s="75" t="s">
        <v>1381</v>
      </c>
      <c r="F122" s="76" t="s">
        <v>29</v>
      </c>
      <c r="G122" s="74">
        <f t="shared" si="8"/>
        <v>21.172131147540981</v>
      </c>
      <c r="H122" s="74">
        <f t="shared" si="9"/>
        <v>25.475409836065573</v>
      </c>
      <c r="I122" s="74">
        <f t="shared" si="7"/>
        <v>24.098360655737704</v>
      </c>
      <c r="J122" s="74">
        <f t="shared" si="10"/>
        <v>6.8852459016393421</v>
      </c>
      <c r="K122" s="74"/>
      <c r="L122" s="74">
        <f>VLOOKUP(C122,'[1]One Plan'!$C:$L,10,FALSE)</f>
        <v>42</v>
      </c>
      <c r="M122" s="104"/>
      <c r="N122" s="101"/>
    </row>
    <row r="123" spans="1:14" s="79" customFormat="1" ht="18.899999999999999" customHeight="1">
      <c r="A123" s="114"/>
      <c r="B123" s="162"/>
      <c r="C123" s="76" t="s">
        <v>50</v>
      </c>
      <c r="D123" s="76" t="s">
        <v>49</v>
      </c>
      <c r="E123" s="75" t="s">
        <v>1103</v>
      </c>
      <c r="F123" s="76" t="s">
        <v>7</v>
      </c>
      <c r="G123" s="74">
        <f>L123/1.22*(1-0.385)</f>
        <v>17.895491803278691</v>
      </c>
      <c r="H123" s="74">
        <f>L123/1.22*(1-0.26)</f>
        <v>21.532786885245905</v>
      </c>
      <c r="I123" s="74">
        <f t="shared" si="7"/>
        <v>20.368852459016395</v>
      </c>
      <c r="J123" s="74">
        <f>L123/1.22*(1-0.8)</f>
        <v>5.8196721311475406</v>
      </c>
      <c r="K123" s="74"/>
      <c r="L123" s="74">
        <f>VLOOKUP(C123,'[1]One Plan'!$C:$L,10,FALSE)</f>
        <v>35.5</v>
      </c>
      <c r="M123" s="104"/>
      <c r="N123" s="101"/>
    </row>
    <row r="124" spans="1:14" s="79" customFormat="1" ht="18.899999999999999" customHeight="1">
      <c r="A124" s="114"/>
      <c r="B124" s="162"/>
      <c r="C124" s="76" t="s">
        <v>33</v>
      </c>
      <c r="D124" s="76" t="s">
        <v>32</v>
      </c>
      <c r="E124" s="75" t="s">
        <v>34</v>
      </c>
      <c r="F124" s="76" t="s">
        <v>29</v>
      </c>
      <c r="G124" s="74">
        <f>L111/1.22*(1-0.385)</f>
        <v>67.045081967213122</v>
      </c>
      <c r="H124" s="74">
        <f>L111/1.22*(1-0.26)</f>
        <v>80.672131147540981</v>
      </c>
      <c r="I124" s="74">
        <f t="shared" si="7"/>
        <v>20.368852459016395</v>
      </c>
      <c r="J124" s="74">
        <f>L111/1.22*(1-0.8)</f>
        <v>21.803278688524586</v>
      </c>
      <c r="K124" s="74"/>
      <c r="L124" s="74">
        <f>VLOOKUP(C124,'[1]One Plan'!$C:$L,10,FALSE)</f>
        <v>35.5</v>
      </c>
      <c r="M124" s="104"/>
      <c r="N124" s="101"/>
    </row>
    <row r="125" spans="1:14" s="79" customFormat="1" ht="18.899999999999999" customHeight="1">
      <c r="A125" s="114"/>
      <c r="B125" s="162"/>
      <c r="C125" s="76" t="s">
        <v>36</v>
      </c>
      <c r="D125" s="76" t="s">
        <v>35</v>
      </c>
      <c r="E125" s="75" t="s">
        <v>532</v>
      </c>
      <c r="F125" s="76" t="s">
        <v>8</v>
      </c>
      <c r="G125" s="74">
        <f>L228/1.22*(1-0.385)</f>
        <v>16.887295081967213</v>
      </c>
      <c r="H125" s="74">
        <f>L228/1.22*(1-0.26)</f>
        <v>20.319672131147541</v>
      </c>
      <c r="I125" s="74">
        <f t="shared" si="7"/>
        <v>76.311475409836063</v>
      </c>
      <c r="J125" s="74">
        <f>L228/1.22*(1-0.8)</f>
        <v>5.4918032786885238</v>
      </c>
      <c r="K125" s="74"/>
      <c r="L125" s="74">
        <f>VLOOKUP(C125,'[1]One Plan'!$C:$L,10,FALSE)</f>
        <v>133</v>
      </c>
      <c r="M125" s="104"/>
      <c r="N125" s="101"/>
    </row>
    <row r="126" spans="1:14" s="79" customFormat="1" ht="18.899999999999999" customHeight="1">
      <c r="A126" s="114"/>
      <c r="B126" s="162"/>
      <c r="C126" s="76" t="s">
        <v>512</v>
      </c>
      <c r="D126" s="76" t="s">
        <v>514</v>
      </c>
      <c r="E126" s="75" t="s">
        <v>42</v>
      </c>
      <c r="F126" s="76" t="s">
        <v>29</v>
      </c>
      <c r="G126" s="74">
        <f>L128/1.22*(1-0.385)</f>
        <v>17.895491803278691</v>
      </c>
      <c r="H126" s="74">
        <f>L128/1.22*(1-0.26)</f>
        <v>21.532786885245905</v>
      </c>
      <c r="I126" s="74">
        <f t="shared" si="7"/>
        <v>22.950819672131143</v>
      </c>
      <c r="J126" s="74">
        <f>L128/1.22*(1-0.8)</f>
        <v>5.8196721311475406</v>
      </c>
      <c r="K126" s="74"/>
      <c r="L126" s="74">
        <f>VLOOKUP(C126,'[1]One Plan'!$C:$L,10,FALSE)</f>
        <v>40</v>
      </c>
      <c r="M126" s="104"/>
      <c r="N126" s="101"/>
    </row>
    <row r="127" spans="1:14" s="79" customFormat="1" ht="18.899999999999999" customHeight="1">
      <c r="A127" s="114"/>
      <c r="B127" s="162"/>
      <c r="C127" s="76" t="s">
        <v>513</v>
      </c>
      <c r="D127" s="76" t="s">
        <v>515</v>
      </c>
      <c r="E127" s="75" t="s">
        <v>534</v>
      </c>
      <c r="F127" s="76" t="s">
        <v>8</v>
      </c>
      <c r="G127" s="74">
        <f>L129/1.22*(1-0.385)</f>
        <v>35.034836065573771</v>
      </c>
      <c r="H127" s="74">
        <f>L129/1.22*(1-0.26)</f>
        <v>42.155737704918032</v>
      </c>
      <c r="I127" s="74">
        <f t="shared" si="7"/>
        <v>86.065573770491795</v>
      </c>
      <c r="J127" s="74">
        <f>L129/1.22*(1-0.8)</f>
        <v>11.393442622950818</v>
      </c>
      <c r="K127" s="74"/>
      <c r="L127" s="74">
        <f>VLOOKUP(C127,'[1]One Plan'!$C:$L,10,FALSE)</f>
        <v>150</v>
      </c>
      <c r="M127" s="104"/>
      <c r="N127" s="101"/>
    </row>
    <row r="128" spans="1:14" s="79" customFormat="1" ht="18.899999999999999" customHeight="1">
      <c r="A128" s="114"/>
      <c r="B128" s="162"/>
      <c r="C128" s="76" t="s">
        <v>38</v>
      </c>
      <c r="D128" s="76" t="s">
        <v>37</v>
      </c>
      <c r="E128" s="75" t="s">
        <v>39</v>
      </c>
      <c r="F128" s="76" t="s">
        <v>29</v>
      </c>
      <c r="G128" s="74">
        <f>L130/1.22*(1-0.385)</f>
        <v>15.879098360655737</v>
      </c>
      <c r="H128" s="74">
        <f>L130/1.22*(1-0.26)</f>
        <v>19.106557377049182</v>
      </c>
      <c r="I128" s="74">
        <f t="shared" si="7"/>
        <v>20.368852459016395</v>
      </c>
      <c r="J128" s="74">
        <f>L130/1.22*(1-0.8)</f>
        <v>5.163934426229507</v>
      </c>
      <c r="K128" s="74"/>
      <c r="L128" s="74">
        <f>VLOOKUP(C128,'[1]One Plan'!$C:$L,10,FALSE)</f>
        <v>35.5</v>
      </c>
      <c r="M128" s="104"/>
      <c r="N128" s="101"/>
    </row>
    <row r="129" spans="1:16" s="79" customFormat="1" ht="18.899999999999999" customHeight="1">
      <c r="A129" s="114"/>
      <c r="B129" s="162"/>
      <c r="C129" s="76" t="s">
        <v>41</v>
      </c>
      <c r="D129" s="76" t="s">
        <v>40</v>
      </c>
      <c r="E129" s="75" t="s">
        <v>533</v>
      </c>
      <c r="F129" s="76" t="s">
        <v>30</v>
      </c>
      <c r="G129" s="74">
        <f>L131/1.22*(1-0.385)</f>
        <v>59.483606557377044</v>
      </c>
      <c r="H129" s="74">
        <f>L131/1.22*(1-0.26)</f>
        <v>71.573770491803273</v>
      </c>
      <c r="I129" s="74">
        <f t="shared" si="7"/>
        <v>39.877049180327866</v>
      </c>
      <c r="J129" s="74">
        <f>L131/1.22*(1-0.8)</f>
        <v>19.344262295081961</v>
      </c>
      <c r="K129" s="74"/>
      <c r="L129" s="74">
        <f>VLOOKUP(C129,'[1]One Plan'!$C:$L,10,FALSE)</f>
        <v>69.5</v>
      </c>
      <c r="M129" s="104"/>
      <c r="N129" s="101"/>
    </row>
    <row r="130" spans="1:16" s="79" customFormat="1" ht="18.899999999999999" customHeight="1">
      <c r="A130" s="114"/>
      <c r="B130" s="162"/>
      <c r="C130" s="76" t="s">
        <v>877</v>
      </c>
      <c r="D130" s="76" t="s">
        <v>894</v>
      </c>
      <c r="E130" s="75" t="s">
        <v>876</v>
      </c>
      <c r="F130" s="76" t="s">
        <v>29</v>
      </c>
      <c r="G130" s="74">
        <f>L124/1.22*(1-0.385)</f>
        <v>17.895491803278691</v>
      </c>
      <c r="H130" s="74">
        <f>L124/1.22*(1-0.26)</f>
        <v>21.532786885245905</v>
      </c>
      <c r="I130" s="74">
        <f t="shared" si="7"/>
        <v>18.073770491803277</v>
      </c>
      <c r="J130" s="74">
        <f>L124/1.22*(1-0.8)</f>
        <v>5.8196721311475406</v>
      </c>
      <c r="K130" s="74"/>
      <c r="L130" s="74">
        <f>VLOOKUP(C130,'[1]One Plan'!$C:$L,10,FALSE)</f>
        <v>31.5</v>
      </c>
      <c r="M130" s="104"/>
      <c r="N130" s="101"/>
    </row>
    <row r="131" spans="1:16" s="79" customFormat="1" ht="18.899999999999999" customHeight="1">
      <c r="A131" s="114"/>
      <c r="B131" s="167"/>
      <c r="C131" s="76" t="s">
        <v>878</v>
      </c>
      <c r="D131" s="76" t="s">
        <v>895</v>
      </c>
      <c r="E131" s="75" t="s">
        <v>2068</v>
      </c>
      <c r="F131" s="76" t="s">
        <v>8</v>
      </c>
      <c r="G131" s="74">
        <f>L125/1.22*(1-0.385)</f>
        <v>67.045081967213122</v>
      </c>
      <c r="H131" s="74">
        <f>L125/1.22*(1-0.26)</f>
        <v>80.672131147540981</v>
      </c>
      <c r="I131" s="74">
        <f t="shared" si="7"/>
        <v>67.704918032786878</v>
      </c>
      <c r="J131" s="74">
        <f>L125/1.22*(1-0.8)</f>
        <v>21.803278688524586</v>
      </c>
      <c r="K131" s="74"/>
      <c r="L131" s="74">
        <f>VLOOKUP(C131,'[1]One Plan'!$C:$L,10,FALSE)</f>
        <v>118</v>
      </c>
      <c r="M131" s="104"/>
      <c r="N131" s="101"/>
    </row>
    <row r="132" spans="1:16" s="79" customFormat="1" ht="18.899999999999999" customHeight="1">
      <c r="A132" s="114"/>
      <c r="B132" s="161" t="s">
        <v>52</v>
      </c>
      <c r="C132" s="76" t="s">
        <v>642</v>
      </c>
      <c r="D132" s="76" t="s">
        <v>641</v>
      </c>
      <c r="E132" s="75" t="s">
        <v>643</v>
      </c>
      <c r="F132" s="76" t="s">
        <v>66</v>
      </c>
      <c r="G132" s="74">
        <f t="shared" ref="G132:G195" si="11">L132/1.22*(1-0.385)</f>
        <v>18.399590163934427</v>
      </c>
      <c r="H132" s="74">
        <f t="shared" ref="H132:H195" si="12">L132/1.22*(1-0.26)</f>
        <v>22.139344262295083</v>
      </c>
      <c r="I132" s="74">
        <f t="shared" si="7"/>
        <v>20.942622950819672</v>
      </c>
      <c r="J132" s="74">
        <f t="shared" ref="J132:J195" si="13">L132/1.22*(1-0.8)</f>
        <v>5.9836065573770476</v>
      </c>
      <c r="K132" s="74"/>
      <c r="L132" s="74">
        <f>VLOOKUP(C132,'[1]One Plan'!$C:$L,10,FALSE)</f>
        <v>36.5</v>
      </c>
      <c r="M132" s="104"/>
      <c r="N132" s="101"/>
    </row>
    <row r="133" spans="1:16" s="79" customFormat="1" ht="18.899999999999999" customHeight="1">
      <c r="A133" s="114"/>
      <c r="B133" s="162"/>
      <c r="C133" s="76" t="s">
        <v>1402</v>
      </c>
      <c r="D133" s="76" t="s">
        <v>1403</v>
      </c>
      <c r="E133" s="75" t="s">
        <v>2181</v>
      </c>
      <c r="F133" s="76" t="s">
        <v>66</v>
      </c>
      <c r="G133" s="74">
        <f t="shared" si="11"/>
        <v>22.180327868852459</v>
      </c>
      <c r="H133" s="74">
        <f t="shared" si="12"/>
        <v>26.688524590163933</v>
      </c>
      <c r="I133" s="74">
        <f t="shared" si="7"/>
        <v>25.245901639344261</v>
      </c>
      <c r="J133" s="74">
        <f t="shared" si="13"/>
        <v>7.2131147540983589</v>
      </c>
      <c r="K133" s="74"/>
      <c r="L133" s="74">
        <f>VLOOKUP(C133,'[1]One Plan'!$C:$L,10,FALSE)</f>
        <v>44</v>
      </c>
      <c r="M133" s="104"/>
      <c r="N133" s="101"/>
    </row>
    <row r="134" spans="1:16" s="79" customFormat="1" ht="18.899999999999999" customHeight="1">
      <c r="A134" s="114"/>
      <c r="B134" s="162"/>
      <c r="C134" s="76" t="s">
        <v>1405</v>
      </c>
      <c r="D134" s="76" t="s">
        <v>1406</v>
      </c>
      <c r="E134" s="75" t="s">
        <v>2182</v>
      </c>
      <c r="F134" s="76" t="s">
        <v>66</v>
      </c>
      <c r="G134" s="74">
        <f t="shared" si="11"/>
        <v>22.180327868852459</v>
      </c>
      <c r="H134" s="74">
        <f t="shared" si="12"/>
        <v>26.688524590163933</v>
      </c>
      <c r="I134" s="74">
        <f t="shared" ref="I134:I197" si="14">L134/1.22*(1-0.3)</f>
        <v>25.245901639344261</v>
      </c>
      <c r="J134" s="74">
        <f t="shared" si="13"/>
        <v>7.2131147540983589</v>
      </c>
      <c r="K134" s="74"/>
      <c r="L134" s="74">
        <f>VLOOKUP(C134,'[1]One Plan'!$C:$L,10,FALSE)</f>
        <v>44</v>
      </c>
      <c r="M134" s="104"/>
      <c r="N134" s="101"/>
      <c r="P134" s="98"/>
    </row>
    <row r="135" spans="1:16" s="79" customFormat="1" ht="18.899999999999999" customHeight="1">
      <c r="A135" s="114"/>
      <c r="B135" s="162"/>
      <c r="C135" s="76" t="s">
        <v>1408</v>
      </c>
      <c r="D135" s="76" t="s">
        <v>1409</v>
      </c>
      <c r="E135" s="75" t="s">
        <v>2183</v>
      </c>
      <c r="F135" s="76" t="s">
        <v>66</v>
      </c>
      <c r="G135" s="74">
        <f t="shared" si="11"/>
        <v>22.180327868852459</v>
      </c>
      <c r="H135" s="74">
        <f t="shared" si="12"/>
        <v>26.688524590163933</v>
      </c>
      <c r="I135" s="74">
        <f t="shared" si="14"/>
        <v>25.245901639344261</v>
      </c>
      <c r="J135" s="74">
        <f t="shared" si="13"/>
        <v>7.2131147540983589</v>
      </c>
      <c r="K135" s="74"/>
      <c r="L135" s="74">
        <f>VLOOKUP(C135,'[1]One Plan'!$C:$L,10,FALSE)</f>
        <v>44</v>
      </c>
      <c r="M135" s="104"/>
      <c r="N135" s="101"/>
    </row>
    <row r="136" spans="1:16" s="79" customFormat="1" ht="18.899999999999999" customHeight="1">
      <c r="A136" s="114"/>
      <c r="B136" s="162"/>
      <c r="C136" s="76" t="s">
        <v>1411</v>
      </c>
      <c r="D136" s="76" t="s">
        <v>1412</v>
      </c>
      <c r="E136" s="75" t="s">
        <v>2184</v>
      </c>
      <c r="F136" s="76" t="s">
        <v>66</v>
      </c>
      <c r="G136" s="74">
        <f t="shared" si="11"/>
        <v>22.180327868852459</v>
      </c>
      <c r="H136" s="74">
        <f t="shared" si="12"/>
        <v>26.688524590163933</v>
      </c>
      <c r="I136" s="74">
        <f t="shared" si="14"/>
        <v>25.245901639344261</v>
      </c>
      <c r="J136" s="74">
        <f t="shared" si="13"/>
        <v>7.2131147540983589</v>
      </c>
      <c r="K136" s="74"/>
      <c r="L136" s="74">
        <f>VLOOKUP(C136,'[1]One Plan'!$C:$L,10,FALSE)</f>
        <v>44</v>
      </c>
      <c r="M136" s="104"/>
      <c r="N136" s="101"/>
    </row>
    <row r="137" spans="1:16" s="79" customFormat="1" ht="18.899999999999999" customHeight="1">
      <c r="A137" s="114"/>
      <c r="B137" s="162"/>
      <c r="C137" s="76" t="s">
        <v>516</v>
      </c>
      <c r="D137" s="76" t="s">
        <v>519</v>
      </c>
      <c r="E137" s="75" t="s">
        <v>53</v>
      </c>
      <c r="F137" s="76" t="s">
        <v>66</v>
      </c>
      <c r="G137" s="74">
        <f t="shared" si="11"/>
        <v>22.936475409836063</v>
      </c>
      <c r="H137" s="74">
        <f t="shared" si="12"/>
        <v>27.598360655737704</v>
      </c>
      <c r="I137" s="74">
        <f t="shared" si="14"/>
        <v>26.106557377049178</v>
      </c>
      <c r="J137" s="74">
        <f t="shared" si="13"/>
        <v>7.4590163934426217</v>
      </c>
      <c r="K137" s="74"/>
      <c r="L137" s="74">
        <f>VLOOKUP(C137,'[1]One Plan'!$C:$L,10,FALSE)</f>
        <v>45.5</v>
      </c>
      <c r="M137" s="104"/>
      <c r="N137" s="101"/>
    </row>
    <row r="138" spans="1:16" s="79" customFormat="1" ht="18.899999999999999" customHeight="1">
      <c r="A138" s="114"/>
      <c r="B138" s="162"/>
      <c r="C138" s="76" t="s">
        <v>517</v>
      </c>
      <c r="D138" s="76" t="s">
        <v>520</v>
      </c>
      <c r="E138" s="75" t="s">
        <v>538</v>
      </c>
      <c r="F138" s="76" t="s">
        <v>30</v>
      </c>
      <c r="G138" s="74">
        <f t="shared" si="11"/>
        <v>53.938524590163937</v>
      </c>
      <c r="H138" s="74">
        <f t="shared" si="12"/>
        <v>64.901639344262293</v>
      </c>
      <c r="I138" s="74">
        <f t="shared" si="14"/>
        <v>61.393442622950822</v>
      </c>
      <c r="J138" s="74">
        <f t="shared" si="13"/>
        <v>17.540983606557376</v>
      </c>
      <c r="K138" s="74"/>
      <c r="L138" s="74">
        <f>VLOOKUP(C138,'[1]One Plan'!$C:$L,10,FALSE)</f>
        <v>107</v>
      </c>
      <c r="M138" s="104"/>
      <c r="N138" s="101"/>
    </row>
    <row r="139" spans="1:16" s="79" customFormat="1" ht="18.899999999999999" customHeight="1">
      <c r="A139" s="114"/>
      <c r="B139" s="162"/>
      <c r="C139" s="76" t="s">
        <v>518</v>
      </c>
      <c r="D139" s="76" t="s">
        <v>521</v>
      </c>
      <c r="E139" s="75" t="s">
        <v>64</v>
      </c>
      <c r="F139" s="76" t="s">
        <v>55</v>
      </c>
      <c r="G139" s="74">
        <f t="shared" si="11"/>
        <v>18.651639344262293</v>
      </c>
      <c r="H139" s="74">
        <f t="shared" si="12"/>
        <v>22.442622950819672</v>
      </c>
      <c r="I139" s="74">
        <f t="shared" si="14"/>
        <v>21.229508196721309</v>
      </c>
      <c r="J139" s="74">
        <f t="shared" si="13"/>
        <v>6.0655737704918016</v>
      </c>
      <c r="K139" s="74"/>
      <c r="L139" s="74">
        <f>VLOOKUP(C139,'[1]One Plan'!$C:$L,10,FALSE)</f>
        <v>37</v>
      </c>
      <c r="M139" s="104"/>
      <c r="N139" s="101"/>
    </row>
    <row r="140" spans="1:16" s="79" customFormat="1" ht="18.899999999999999" customHeight="1">
      <c r="A140" s="114"/>
      <c r="B140" s="162"/>
      <c r="C140" s="76" t="s">
        <v>524</v>
      </c>
      <c r="D140" s="76" t="s">
        <v>526</v>
      </c>
      <c r="E140" s="75" t="s">
        <v>525</v>
      </c>
      <c r="F140" s="76" t="s">
        <v>71</v>
      </c>
      <c r="G140" s="74">
        <f t="shared" si="11"/>
        <v>18.651639344262293</v>
      </c>
      <c r="H140" s="74">
        <f t="shared" si="12"/>
        <v>22.442622950819672</v>
      </c>
      <c r="I140" s="74">
        <f t="shared" si="14"/>
        <v>21.229508196721309</v>
      </c>
      <c r="J140" s="74">
        <f t="shared" si="13"/>
        <v>6.0655737704918016</v>
      </c>
      <c r="K140" s="74"/>
      <c r="L140" s="74">
        <f>VLOOKUP(C140,'[1]One Plan'!$C:$L,10,FALSE)</f>
        <v>37</v>
      </c>
      <c r="M140" s="104"/>
      <c r="N140" s="101"/>
    </row>
    <row r="141" spans="1:16" s="79" customFormat="1" ht="18.899999999999999" customHeight="1">
      <c r="A141" s="114"/>
      <c r="B141" s="162"/>
      <c r="C141" s="76" t="s">
        <v>837</v>
      </c>
      <c r="D141" s="76" t="s">
        <v>836</v>
      </c>
      <c r="E141" s="75" t="s">
        <v>838</v>
      </c>
      <c r="F141" s="76" t="s">
        <v>95</v>
      </c>
      <c r="G141" s="74">
        <f t="shared" si="11"/>
        <v>26.213114754098363</v>
      </c>
      <c r="H141" s="74">
        <f t="shared" si="12"/>
        <v>31.540983606557379</v>
      </c>
      <c r="I141" s="74">
        <f t="shared" si="14"/>
        <v>29.83606557377049</v>
      </c>
      <c r="J141" s="74">
        <f t="shared" si="13"/>
        <v>8.524590163934425</v>
      </c>
      <c r="K141" s="74"/>
      <c r="L141" s="74">
        <f>VLOOKUP(C141,'[1]One Plan'!$C:$L,10,FALSE)</f>
        <v>52</v>
      </c>
      <c r="M141" s="104"/>
      <c r="N141" s="101"/>
    </row>
    <row r="142" spans="1:16" s="79" customFormat="1" ht="18.899999999999999" customHeight="1">
      <c r="A142" s="114"/>
      <c r="B142" s="162"/>
      <c r="C142" s="76" t="s">
        <v>57</v>
      </c>
      <c r="D142" s="76" t="s">
        <v>56</v>
      </c>
      <c r="E142" s="75" t="s">
        <v>2148</v>
      </c>
      <c r="F142" s="76" t="s">
        <v>54</v>
      </c>
      <c r="G142" s="74">
        <f t="shared" si="11"/>
        <v>16.131147540983608</v>
      </c>
      <c r="H142" s="74">
        <f t="shared" si="12"/>
        <v>19.409836065573771</v>
      </c>
      <c r="I142" s="74">
        <f t="shared" si="14"/>
        <v>18.360655737704917</v>
      </c>
      <c r="J142" s="74">
        <f t="shared" si="13"/>
        <v>5.245901639344261</v>
      </c>
      <c r="K142" s="74"/>
      <c r="L142" s="74">
        <f>VLOOKUP(C142,'[1]One Plan'!$C:$L,10,FALSE)</f>
        <v>32</v>
      </c>
      <c r="M142" s="104"/>
      <c r="N142" s="101"/>
    </row>
    <row r="143" spans="1:16" s="79" customFormat="1" ht="18.899999999999999" customHeight="1">
      <c r="A143" s="114"/>
      <c r="B143" s="162"/>
      <c r="C143" s="76" t="s">
        <v>59</v>
      </c>
      <c r="D143" s="76" t="s">
        <v>58</v>
      </c>
      <c r="E143" s="75" t="s">
        <v>60</v>
      </c>
      <c r="F143" s="76" t="s">
        <v>54</v>
      </c>
      <c r="G143" s="74">
        <f t="shared" si="11"/>
        <v>16.131147540983608</v>
      </c>
      <c r="H143" s="74">
        <f t="shared" si="12"/>
        <v>19.409836065573771</v>
      </c>
      <c r="I143" s="74">
        <f t="shared" si="14"/>
        <v>18.360655737704917</v>
      </c>
      <c r="J143" s="74">
        <f t="shared" si="13"/>
        <v>5.245901639344261</v>
      </c>
      <c r="K143" s="74"/>
      <c r="L143" s="74">
        <f>VLOOKUP(C143,'[1]One Plan'!$C:$L,10,FALSE)</f>
        <v>32</v>
      </c>
      <c r="M143" s="104"/>
      <c r="N143" s="101"/>
      <c r="P143" s="98"/>
    </row>
    <row r="144" spans="1:16" s="79" customFormat="1" ht="18.899999999999999" customHeight="1">
      <c r="A144" s="114"/>
      <c r="B144" s="162"/>
      <c r="C144" s="76" t="s">
        <v>62</v>
      </c>
      <c r="D144" s="76" t="s">
        <v>61</v>
      </c>
      <c r="E144" s="75" t="s">
        <v>63</v>
      </c>
      <c r="F144" s="76" t="s">
        <v>55</v>
      </c>
      <c r="G144" s="74">
        <f t="shared" si="11"/>
        <v>13.610655737704919</v>
      </c>
      <c r="H144" s="74">
        <f t="shared" si="12"/>
        <v>16.377049180327869</v>
      </c>
      <c r="I144" s="74">
        <f t="shared" si="14"/>
        <v>15.491803278688526</v>
      </c>
      <c r="J144" s="74">
        <f t="shared" si="13"/>
        <v>4.4262295081967205</v>
      </c>
      <c r="K144" s="74"/>
      <c r="L144" s="74">
        <f>VLOOKUP(C144,'[1]One Plan'!$C:$L,10,FALSE)</f>
        <v>27</v>
      </c>
      <c r="M144" s="104"/>
      <c r="N144" s="101"/>
    </row>
    <row r="145" spans="1:15" s="79" customFormat="1" ht="18.899999999999999" customHeight="1">
      <c r="A145" s="114"/>
      <c r="B145" s="162"/>
      <c r="C145" s="76" t="s">
        <v>1417</v>
      </c>
      <c r="D145" s="76" t="s">
        <v>1418</v>
      </c>
      <c r="E145" s="75" t="s">
        <v>1419</v>
      </c>
      <c r="F145" s="76" t="s">
        <v>66</v>
      </c>
      <c r="G145" s="74">
        <f t="shared" si="11"/>
        <v>23.188524590163933</v>
      </c>
      <c r="H145" s="74">
        <f t="shared" si="12"/>
        <v>27.901639344262296</v>
      </c>
      <c r="I145" s="74">
        <f t="shared" si="14"/>
        <v>26.393442622950818</v>
      </c>
      <c r="J145" s="74">
        <f t="shared" si="13"/>
        <v>7.5409836065573757</v>
      </c>
      <c r="K145" s="74"/>
      <c r="L145" s="74">
        <f>VLOOKUP(C145,'[1]One Plan'!$C:$L,10,FALSE)</f>
        <v>46</v>
      </c>
      <c r="M145" s="104"/>
      <c r="N145" s="101"/>
    </row>
    <row r="146" spans="1:15" s="79" customFormat="1" ht="18.899999999999999" customHeight="1">
      <c r="A146" s="114"/>
      <c r="B146" s="162"/>
      <c r="C146" s="76" t="s">
        <v>1420</v>
      </c>
      <c r="D146" s="76" t="s">
        <v>1421</v>
      </c>
      <c r="E146" s="75" t="s">
        <v>1422</v>
      </c>
      <c r="F146" s="76" t="s">
        <v>1423</v>
      </c>
      <c r="G146" s="74">
        <f t="shared" si="11"/>
        <v>42.8483606557377</v>
      </c>
      <c r="H146" s="74">
        <f t="shared" si="12"/>
        <v>51.557377049180324</v>
      </c>
      <c r="I146" s="74">
        <f t="shared" si="14"/>
        <v>48.770491803278681</v>
      </c>
      <c r="J146" s="74">
        <f t="shared" si="13"/>
        <v>13.934426229508192</v>
      </c>
      <c r="K146" s="74"/>
      <c r="L146" s="74">
        <f>VLOOKUP(C146,'[1]One Plan'!$C:$L,10,FALSE)</f>
        <v>85</v>
      </c>
      <c r="M146" s="104"/>
      <c r="N146" s="101"/>
    </row>
    <row r="147" spans="1:15" s="79" customFormat="1" ht="18.899999999999999" customHeight="1">
      <c r="A147" s="114"/>
      <c r="B147" s="162"/>
      <c r="C147" s="76" t="s">
        <v>1427</v>
      </c>
      <c r="D147" s="76" t="s">
        <v>1428</v>
      </c>
      <c r="E147" s="75" t="s">
        <v>1429</v>
      </c>
      <c r="F147" s="76" t="s">
        <v>29</v>
      </c>
      <c r="G147" s="74">
        <f t="shared" si="11"/>
        <v>29.993852459016392</v>
      </c>
      <c r="H147" s="74">
        <f t="shared" si="12"/>
        <v>36.090163934426229</v>
      </c>
      <c r="I147" s="74">
        <f t="shared" si="14"/>
        <v>34.139344262295076</v>
      </c>
      <c r="J147" s="74">
        <f t="shared" si="13"/>
        <v>9.7540983606557354</v>
      </c>
      <c r="K147" s="74"/>
      <c r="L147" s="74">
        <f>VLOOKUP(C147,'[1]One Plan'!$C:$L,10,FALSE)</f>
        <v>59.5</v>
      </c>
      <c r="M147" s="104"/>
      <c r="N147" s="101"/>
    </row>
    <row r="148" spans="1:15" s="79" customFormat="1" ht="18.899999999999999" customHeight="1">
      <c r="A148" s="114"/>
      <c r="B148" s="162"/>
      <c r="C148" s="76" t="s">
        <v>1430</v>
      </c>
      <c r="D148" s="76" t="s">
        <v>1431</v>
      </c>
      <c r="E148" s="75" t="s">
        <v>1432</v>
      </c>
      <c r="F148" s="76" t="s">
        <v>1433</v>
      </c>
      <c r="G148" s="74">
        <f t="shared" si="11"/>
        <v>53.434426229508198</v>
      </c>
      <c r="H148" s="74">
        <f t="shared" si="12"/>
        <v>64.295081967213122</v>
      </c>
      <c r="I148" s="74">
        <f t="shared" si="14"/>
        <v>60.819672131147541</v>
      </c>
      <c r="J148" s="74">
        <f t="shared" si="13"/>
        <v>17.377049180327866</v>
      </c>
      <c r="K148" s="74"/>
      <c r="L148" s="74">
        <f>VLOOKUP(C148,'[1]One Plan'!$C:$L,10,FALSE)</f>
        <v>106</v>
      </c>
      <c r="M148" s="104"/>
      <c r="N148" s="101"/>
    </row>
    <row r="149" spans="1:15" s="79" customFormat="1" ht="18.899999999999999" customHeight="1">
      <c r="A149" s="114"/>
      <c r="B149" s="162"/>
      <c r="C149" s="76" t="s">
        <v>1437</v>
      </c>
      <c r="D149" s="76" t="s">
        <v>1438</v>
      </c>
      <c r="E149" s="75" t="s">
        <v>1439</v>
      </c>
      <c r="F149" s="76" t="s">
        <v>55</v>
      </c>
      <c r="G149" s="74">
        <f t="shared" si="11"/>
        <v>21.172131147540981</v>
      </c>
      <c r="H149" s="74">
        <f t="shared" si="12"/>
        <v>25.475409836065573</v>
      </c>
      <c r="I149" s="74">
        <f t="shared" si="14"/>
        <v>24.098360655737704</v>
      </c>
      <c r="J149" s="74">
        <f t="shared" si="13"/>
        <v>6.8852459016393421</v>
      </c>
      <c r="K149" s="74"/>
      <c r="L149" s="74">
        <f>VLOOKUP(C149,'[1]One Plan'!$C:$L,10,FALSE)</f>
        <v>42</v>
      </c>
      <c r="M149" s="104"/>
      <c r="N149" s="96"/>
    </row>
    <row r="150" spans="1:15" s="79" customFormat="1" ht="18.899999999999999" customHeight="1">
      <c r="A150" s="114"/>
      <c r="B150" s="162"/>
      <c r="C150" s="76" t="s">
        <v>1440</v>
      </c>
      <c r="D150" s="76" t="s">
        <v>1441</v>
      </c>
      <c r="E150" s="75" t="s">
        <v>1442</v>
      </c>
      <c r="F150" s="76" t="s">
        <v>55</v>
      </c>
      <c r="G150" s="74">
        <f t="shared" si="11"/>
        <v>22.684426229508198</v>
      </c>
      <c r="H150" s="74">
        <f t="shared" si="12"/>
        <v>27.295081967213115</v>
      </c>
      <c r="I150" s="74">
        <f t="shared" si="14"/>
        <v>25.819672131147538</v>
      </c>
      <c r="J150" s="74">
        <f t="shared" si="13"/>
        <v>7.3770491803278668</v>
      </c>
      <c r="K150" s="74"/>
      <c r="L150" s="74">
        <f>VLOOKUP(C150,'[1]One Plan'!$C:$L,10,FALSE)</f>
        <v>45</v>
      </c>
      <c r="M150" s="104"/>
      <c r="N150" s="101"/>
    </row>
    <row r="151" spans="1:15" s="79" customFormat="1" ht="18.899999999999999" customHeight="1">
      <c r="A151" s="114"/>
      <c r="B151" s="162"/>
      <c r="C151" s="76" t="s">
        <v>868</v>
      </c>
      <c r="D151" s="76" t="s">
        <v>901</v>
      </c>
      <c r="E151" s="75" t="s">
        <v>65</v>
      </c>
      <c r="F151" s="76" t="s">
        <v>66</v>
      </c>
      <c r="G151" s="74">
        <f t="shared" si="11"/>
        <v>37.555327868852459</v>
      </c>
      <c r="H151" s="74">
        <f t="shared" si="12"/>
        <v>45.188524590163937</v>
      </c>
      <c r="I151" s="74">
        <f t="shared" si="14"/>
        <v>42.745901639344261</v>
      </c>
      <c r="J151" s="74">
        <f t="shared" si="13"/>
        <v>12.213114754098358</v>
      </c>
      <c r="K151" s="74"/>
      <c r="L151" s="74">
        <f>VLOOKUP(C151,'[1]One Plan'!$C:$L,10,FALSE)</f>
        <v>74.5</v>
      </c>
      <c r="M151" s="104"/>
      <c r="N151" s="101"/>
    </row>
    <row r="152" spans="1:15" s="79" customFormat="1" ht="18.899999999999999" customHeight="1">
      <c r="A152" s="114"/>
      <c r="B152" s="162"/>
      <c r="C152" s="76" t="s">
        <v>869</v>
      </c>
      <c r="D152" s="76" t="s">
        <v>902</v>
      </c>
      <c r="E152" s="75" t="s">
        <v>870</v>
      </c>
      <c r="F152" s="76" t="s">
        <v>899</v>
      </c>
      <c r="G152" s="74">
        <f t="shared" si="11"/>
        <v>52.930327868852466</v>
      </c>
      <c r="H152" s="74">
        <f t="shared" si="12"/>
        <v>63.688524590163937</v>
      </c>
      <c r="I152" s="74">
        <f t="shared" si="14"/>
        <v>60.245901639344261</v>
      </c>
      <c r="J152" s="74">
        <f t="shared" si="13"/>
        <v>17.21311475409836</v>
      </c>
      <c r="K152" s="74"/>
      <c r="L152" s="74">
        <f>VLOOKUP(C152,'[1]One Plan'!$C:$L,10,FALSE)</f>
        <v>105</v>
      </c>
      <c r="M152" s="104"/>
      <c r="N152" s="101"/>
    </row>
    <row r="153" spans="1:15" s="79" customFormat="1" ht="18.899999999999999" customHeight="1">
      <c r="A153" s="114"/>
      <c r="B153" s="162"/>
      <c r="C153" s="76" t="s">
        <v>1446</v>
      </c>
      <c r="D153" s="76" t="s">
        <v>1447</v>
      </c>
      <c r="E153" s="75" t="s">
        <v>1448</v>
      </c>
      <c r="F153" s="76" t="s">
        <v>66</v>
      </c>
      <c r="G153" s="74">
        <f t="shared" si="11"/>
        <v>24.196721311475411</v>
      </c>
      <c r="H153" s="74">
        <f t="shared" si="12"/>
        <v>29.114754098360656</v>
      </c>
      <c r="I153" s="74">
        <f t="shared" si="14"/>
        <v>27.540983606557376</v>
      </c>
      <c r="J153" s="74">
        <f t="shared" si="13"/>
        <v>7.8688524590163915</v>
      </c>
      <c r="K153" s="74"/>
      <c r="L153" s="74">
        <f>VLOOKUP(C153,'[1]One Plan'!$C:$L,10,FALSE)</f>
        <v>48</v>
      </c>
      <c r="M153" s="104"/>
      <c r="N153" s="101"/>
    </row>
    <row r="154" spans="1:15" s="79" customFormat="1" ht="18.899999999999999" customHeight="1">
      <c r="A154" s="114"/>
      <c r="B154" s="162"/>
      <c r="C154" s="76" t="s">
        <v>1382</v>
      </c>
      <c r="D154" s="76" t="s">
        <v>1383</v>
      </c>
      <c r="E154" s="75" t="s">
        <v>1384</v>
      </c>
      <c r="F154" s="76" t="s">
        <v>71</v>
      </c>
      <c r="G154" s="74">
        <f t="shared" si="11"/>
        <v>17.643442622950822</v>
      </c>
      <c r="H154" s="74">
        <f t="shared" si="12"/>
        <v>21.229508196721312</v>
      </c>
      <c r="I154" s="74">
        <f t="shared" si="14"/>
        <v>20.081967213114755</v>
      </c>
      <c r="J154" s="74">
        <f t="shared" si="13"/>
        <v>5.7377049180327857</v>
      </c>
      <c r="K154" s="74"/>
      <c r="L154" s="74">
        <f>VLOOKUP(C154,'[1]One Plan'!$C:$L,10,FALSE)</f>
        <v>35</v>
      </c>
      <c r="M154" s="104"/>
      <c r="N154" s="101"/>
    </row>
    <row r="155" spans="1:15" s="79" customFormat="1" ht="18.899999999999999" customHeight="1">
      <c r="A155" s="114"/>
      <c r="B155" s="162"/>
      <c r="C155" s="76" t="s">
        <v>1388</v>
      </c>
      <c r="D155" s="76" t="s">
        <v>1389</v>
      </c>
      <c r="E155" s="75" t="s">
        <v>1390</v>
      </c>
      <c r="F155" s="76" t="s">
        <v>66</v>
      </c>
      <c r="G155" s="74">
        <f t="shared" si="11"/>
        <v>21.172131147540981</v>
      </c>
      <c r="H155" s="74">
        <f t="shared" si="12"/>
        <v>25.475409836065573</v>
      </c>
      <c r="I155" s="74">
        <f t="shared" si="14"/>
        <v>24.098360655737704</v>
      </c>
      <c r="J155" s="74">
        <f t="shared" si="13"/>
        <v>6.8852459016393421</v>
      </c>
      <c r="K155" s="74"/>
      <c r="L155" s="74">
        <f>VLOOKUP(C155,'[1]One Plan'!$C:$L,10,FALSE)</f>
        <v>42</v>
      </c>
      <c r="M155" s="104"/>
      <c r="N155" s="101"/>
    </row>
    <row r="156" spans="1:15" s="79" customFormat="1" ht="18.899999999999999" customHeight="1">
      <c r="A156" s="114"/>
      <c r="B156" s="162"/>
      <c r="C156" s="76" t="s">
        <v>1396</v>
      </c>
      <c r="D156" s="76" t="s">
        <v>1397</v>
      </c>
      <c r="E156" s="75" t="s">
        <v>2179</v>
      </c>
      <c r="F156" s="76" t="s">
        <v>500</v>
      </c>
      <c r="G156" s="74">
        <f t="shared" si="11"/>
        <v>23.188524590163933</v>
      </c>
      <c r="H156" s="74">
        <f t="shared" si="12"/>
        <v>27.901639344262296</v>
      </c>
      <c r="I156" s="74">
        <f t="shared" si="14"/>
        <v>26.393442622950818</v>
      </c>
      <c r="J156" s="74">
        <f t="shared" si="13"/>
        <v>7.5409836065573757</v>
      </c>
      <c r="K156" s="74"/>
      <c r="L156" s="74">
        <f>VLOOKUP(C156,'[1]One Plan'!$C:$L,10,FALSE)</f>
        <v>46</v>
      </c>
      <c r="M156" s="104"/>
      <c r="N156" s="101"/>
    </row>
    <row r="157" spans="1:15" s="79" customFormat="1" ht="18.899999999999999" customHeight="1">
      <c r="A157" s="114"/>
      <c r="B157" s="167"/>
      <c r="C157" s="76" t="s">
        <v>1399</v>
      </c>
      <c r="D157" s="76" t="s">
        <v>1400</v>
      </c>
      <c r="E157" s="75" t="s">
        <v>2180</v>
      </c>
      <c r="F157" s="76" t="s">
        <v>499</v>
      </c>
      <c r="G157" s="74">
        <f t="shared" si="11"/>
        <v>29.993852459016392</v>
      </c>
      <c r="H157" s="74">
        <f t="shared" si="12"/>
        <v>36.090163934426229</v>
      </c>
      <c r="I157" s="74">
        <f t="shared" si="14"/>
        <v>34.139344262295076</v>
      </c>
      <c r="J157" s="74">
        <f t="shared" si="13"/>
        <v>9.7540983606557354</v>
      </c>
      <c r="K157" s="74"/>
      <c r="L157" s="74">
        <f>VLOOKUP(C157,'[1]One Plan'!$C:$L,10,FALSE)</f>
        <v>59.5</v>
      </c>
      <c r="N157" s="101"/>
    </row>
    <row r="158" spans="1:15" s="79" customFormat="1" ht="18.899999999999999" customHeight="1">
      <c r="A158" s="114"/>
      <c r="B158" s="161" t="s">
        <v>67</v>
      </c>
      <c r="C158" s="76" t="s">
        <v>1016</v>
      </c>
      <c r="D158" s="76" t="s">
        <v>1021</v>
      </c>
      <c r="E158" s="75" t="s">
        <v>1017</v>
      </c>
      <c r="F158" s="76" t="s">
        <v>8</v>
      </c>
      <c r="G158" s="74">
        <f t="shared" si="11"/>
        <v>31.002049180327869</v>
      </c>
      <c r="H158" s="74">
        <f t="shared" si="12"/>
        <v>37.303278688524593</v>
      </c>
      <c r="I158" s="74">
        <f t="shared" si="14"/>
        <v>35.286885245901637</v>
      </c>
      <c r="J158" s="74">
        <f t="shared" si="13"/>
        <v>10.081967213114751</v>
      </c>
      <c r="K158" s="74"/>
      <c r="L158" s="74">
        <f>VLOOKUP(C158,'[1]One Plan'!$C:$L,10,FALSE)</f>
        <v>61.5</v>
      </c>
      <c r="M158" s="168" t="s">
        <v>2185</v>
      </c>
      <c r="N158" s="101"/>
    </row>
    <row r="159" spans="1:15" s="79" customFormat="1" ht="18.899999999999999" customHeight="1">
      <c r="A159" s="114"/>
      <c r="B159" s="162"/>
      <c r="C159" s="76" t="s">
        <v>1070</v>
      </c>
      <c r="D159" s="76" t="s">
        <v>1086</v>
      </c>
      <c r="E159" s="75" t="s">
        <v>1073</v>
      </c>
      <c r="F159" s="76" t="s">
        <v>8</v>
      </c>
      <c r="G159" s="74">
        <f t="shared" si="11"/>
        <v>31.002049180327869</v>
      </c>
      <c r="H159" s="74">
        <f t="shared" si="12"/>
        <v>37.303278688524593</v>
      </c>
      <c r="I159" s="74">
        <f t="shared" si="14"/>
        <v>35.286885245901637</v>
      </c>
      <c r="J159" s="74">
        <f t="shared" si="13"/>
        <v>10.081967213114751</v>
      </c>
      <c r="K159" s="74"/>
      <c r="L159" s="74">
        <f>VLOOKUP(C159,'[1]One Plan'!$C:$L,10,FALSE)</f>
        <v>61.5</v>
      </c>
      <c r="M159" s="168"/>
      <c r="N159" s="101"/>
      <c r="O159" s="98"/>
    </row>
    <row r="160" spans="1:15" s="79" customFormat="1" ht="18.899999999999999" customHeight="1">
      <c r="A160" s="114"/>
      <c r="B160" s="162"/>
      <c r="C160" s="76" t="s">
        <v>1069</v>
      </c>
      <c r="D160" s="76" t="s">
        <v>1085</v>
      </c>
      <c r="E160" s="75" t="s">
        <v>1071</v>
      </c>
      <c r="F160" s="76" t="s">
        <v>8</v>
      </c>
      <c r="G160" s="74">
        <f t="shared" si="11"/>
        <v>31.002049180327869</v>
      </c>
      <c r="H160" s="74">
        <f t="shared" si="12"/>
        <v>37.303278688524593</v>
      </c>
      <c r="I160" s="74">
        <f t="shared" si="14"/>
        <v>35.286885245901637</v>
      </c>
      <c r="J160" s="74">
        <f t="shared" si="13"/>
        <v>10.081967213114751</v>
      </c>
      <c r="K160" s="74"/>
      <c r="L160" s="74">
        <f>VLOOKUP(C160,'[1]One Plan'!$C:$L,10,FALSE)</f>
        <v>61.5</v>
      </c>
      <c r="M160" s="168"/>
      <c r="N160" s="101"/>
    </row>
    <row r="161" spans="1:15" s="79" customFormat="1" ht="18.899999999999999" customHeight="1">
      <c r="A161" s="114"/>
      <c r="B161" s="162"/>
      <c r="C161" s="76" t="s">
        <v>1911</v>
      </c>
      <c r="D161" s="76" t="s">
        <v>1912</v>
      </c>
      <c r="E161" s="75" t="s">
        <v>1913</v>
      </c>
      <c r="F161" s="76" t="s">
        <v>8</v>
      </c>
      <c r="G161" s="74">
        <f t="shared" si="11"/>
        <v>54.946721311475414</v>
      </c>
      <c r="H161" s="74">
        <f t="shared" si="12"/>
        <v>66.114754098360663</v>
      </c>
      <c r="I161" s="74">
        <f t="shared" si="14"/>
        <v>62.540983606557376</v>
      </c>
      <c r="J161" s="74">
        <f t="shared" si="13"/>
        <v>17.868852459016392</v>
      </c>
      <c r="K161" s="74"/>
      <c r="L161" s="74">
        <f>VLOOKUP(C161,'[1]One Plan'!$C:$L,10,FALSE)</f>
        <v>109</v>
      </c>
      <c r="M161" s="168"/>
      <c r="N161" s="101"/>
    </row>
    <row r="162" spans="1:15" s="79" customFormat="1" ht="18.899999999999999" customHeight="1">
      <c r="A162" s="114"/>
      <c r="B162" s="162"/>
      <c r="C162" s="76" t="s">
        <v>2026</v>
      </c>
      <c r="D162" s="76" t="s">
        <v>2027</v>
      </c>
      <c r="E162" s="75" t="s">
        <v>2059</v>
      </c>
      <c r="F162" s="76" t="s">
        <v>8</v>
      </c>
      <c r="G162" s="74">
        <f t="shared" si="11"/>
        <v>54.946721311475414</v>
      </c>
      <c r="H162" s="74">
        <f t="shared" si="12"/>
        <v>66.114754098360663</v>
      </c>
      <c r="I162" s="74">
        <f t="shared" si="14"/>
        <v>62.540983606557376</v>
      </c>
      <c r="J162" s="74">
        <f t="shared" si="13"/>
        <v>17.868852459016392</v>
      </c>
      <c r="K162" s="74"/>
      <c r="L162" s="74">
        <f>VLOOKUP(C162,'[1]One Plan'!$C:$L,10,FALSE)</f>
        <v>109</v>
      </c>
      <c r="M162" s="168"/>
      <c r="N162" s="101"/>
    </row>
    <row r="163" spans="1:15" s="79" customFormat="1" ht="18.899999999999999" customHeight="1">
      <c r="A163" s="114"/>
      <c r="B163" s="162"/>
      <c r="C163" s="76" t="s">
        <v>2032</v>
      </c>
      <c r="D163" s="76" t="s">
        <v>2033</v>
      </c>
      <c r="E163" s="75" t="s">
        <v>2060</v>
      </c>
      <c r="F163" s="76" t="s">
        <v>8</v>
      </c>
      <c r="G163" s="74">
        <f t="shared" si="11"/>
        <v>54.946721311475414</v>
      </c>
      <c r="H163" s="74">
        <f t="shared" si="12"/>
        <v>66.114754098360663</v>
      </c>
      <c r="I163" s="74">
        <f t="shared" si="14"/>
        <v>62.540983606557376</v>
      </c>
      <c r="J163" s="74">
        <f t="shared" si="13"/>
        <v>17.868852459016392</v>
      </c>
      <c r="K163" s="74"/>
      <c r="L163" s="74">
        <f>VLOOKUP(C163,'[1]One Plan'!$C:$L,10,FALSE)</f>
        <v>109</v>
      </c>
      <c r="M163" s="168"/>
      <c r="N163" s="101"/>
    </row>
    <row r="164" spans="1:15" s="79" customFormat="1" ht="18.899999999999999" customHeight="1">
      <c r="A164" s="114"/>
      <c r="B164" s="162"/>
      <c r="C164" s="76" t="s">
        <v>1461</v>
      </c>
      <c r="D164" s="76" t="s">
        <v>1462</v>
      </c>
      <c r="E164" s="75" t="s">
        <v>1463</v>
      </c>
      <c r="F164" s="76" t="s">
        <v>8</v>
      </c>
      <c r="G164" s="74">
        <f t="shared" si="11"/>
        <v>68.557377049180332</v>
      </c>
      <c r="H164" s="74">
        <f t="shared" si="12"/>
        <v>82.491803278688522</v>
      </c>
      <c r="I164" s="74">
        <f t="shared" si="14"/>
        <v>78.032786885245898</v>
      </c>
      <c r="J164" s="74">
        <f t="shared" si="13"/>
        <v>22.295081967213111</v>
      </c>
      <c r="K164" s="74"/>
      <c r="L164" s="74">
        <f>VLOOKUP(C164,'[1]One Plan'!$C:$L,10,FALSE)</f>
        <v>136</v>
      </c>
      <c r="M164" s="168"/>
      <c r="N164" s="101"/>
    </row>
    <row r="165" spans="1:15" s="79" customFormat="1" ht="18.899999999999999" customHeight="1">
      <c r="A165" s="114"/>
      <c r="B165" s="162"/>
      <c r="C165" s="76" t="s">
        <v>1464</v>
      </c>
      <c r="D165" s="76" t="s">
        <v>1465</v>
      </c>
      <c r="E165" s="75" t="s">
        <v>1466</v>
      </c>
      <c r="F165" s="76" t="s">
        <v>8</v>
      </c>
      <c r="G165" s="74">
        <f t="shared" si="11"/>
        <v>68.0532786885246</v>
      </c>
      <c r="H165" s="74">
        <f t="shared" si="12"/>
        <v>81.885245901639351</v>
      </c>
      <c r="I165" s="74">
        <f t="shared" si="14"/>
        <v>77.459016393442624</v>
      </c>
      <c r="J165" s="74">
        <f t="shared" si="13"/>
        <v>22.131147540983601</v>
      </c>
      <c r="K165" s="74"/>
      <c r="L165" s="74">
        <f>VLOOKUP(C165,'[1]One Plan'!$C:$L,10,FALSE)</f>
        <v>135</v>
      </c>
      <c r="M165" s="168"/>
      <c r="N165" s="101"/>
    </row>
    <row r="166" spans="1:15" s="79" customFormat="1" ht="18.899999999999999" customHeight="1">
      <c r="A166" s="114"/>
      <c r="B166" s="162"/>
      <c r="C166" s="76" t="s">
        <v>1467</v>
      </c>
      <c r="D166" s="76" t="s">
        <v>1468</v>
      </c>
      <c r="E166" s="75" t="s">
        <v>1469</v>
      </c>
      <c r="F166" s="76" t="s">
        <v>8</v>
      </c>
      <c r="G166" s="74">
        <f t="shared" si="11"/>
        <v>68.0532786885246</v>
      </c>
      <c r="H166" s="74">
        <f t="shared" si="12"/>
        <v>81.885245901639351</v>
      </c>
      <c r="I166" s="74">
        <f t="shared" si="14"/>
        <v>77.459016393442624</v>
      </c>
      <c r="J166" s="74">
        <f t="shared" si="13"/>
        <v>22.131147540983601</v>
      </c>
      <c r="K166" s="74"/>
      <c r="L166" s="74">
        <f>VLOOKUP(C166,'[1]One Plan'!$C:$L,10,FALSE)</f>
        <v>135</v>
      </c>
      <c r="M166" s="168"/>
      <c r="N166" s="101"/>
    </row>
    <row r="167" spans="1:15" s="79" customFormat="1" ht="18.899999999999999" customHeight="1">
      <c r="A167" s="114"/>
      <c r="B167" s="162"/>
      <c r="C167" s="76" t="s">
        <v>1455</v>
      </c>
      <c r="D167" s="76" t="s">
        <v>1456</v>
      </c>
      <c r="E167" s="75" t="s">
        <v>1457</v>
      </c>
      <c r="F167" s="76" t="s">
        <v>8</v>
      </c>
      <c r="G167" s="74">
        <f t="shared" si="11"/>
        <v>54.442622950819676</v>
      </c>
      <c r="H167" s="74">
        <f t="shared" si="12"/>
        <v>65.508196721311478</v>
      </c>
      <c r="I167" s="74">
        <f t="shared" si="14"/>
        <v>61.967213114754102</v>
      </c>
      <c r="J167" s="74">
        <f t="shared" si="13"/>
        <v>17.704918032786882</v>
      </c>
      <c r="K167" s="74"/>
      <c r="L167" s="74">
        <f>VLOOKUP(C167,'[1]One Plan'!$C:$L,10,FALSE)</f>
        <v>108</v>
      </c>
      <c r="M167" s="168"/>
      <c r="N167" s="101"/>
    </row>
    <row r="168" spans="1:15" s="79" customFormat="1" ht="18.899999999999999" customHeight="1">
      <c r="A168" s="114"/>
      <c r="B168" s="162"/>
      <c r="C168" s="76" t="s">
        <v>1458</v>
      </c>
      <c r="D168" s="76" t="s">
        <v>1459</v>
      </c>
      <c r="E168" s="75" t="s">
        <v>1460</v>
      </c>
      <c r="F168" s="76" t="s">
        <v>8</v>
      </c>
      <c r="G168" s="74">
        <f t="shared" si="11"/>
        <v>54.442622950819676</v>
      </c>
      <c r="H168" s="74">
        <f t="shared" si="12"/>
        <v>65.508196721311478</v>
      </c>
      <c r="I168" s="74">
        <f t="shared" si="14"/>
        <v>61.967213114754102</v>
      </c>
      <c r="J168" s="74">
        <f t="shared" si="13"/>
        <v>17.704918032786882</v>
      </c>
      <c r="K168" s="74"/>
      <c r="L168" s="74">
        <f>VLOOKUP(C168,'[1]One Plan'!$C:$L,10,FALSE)</f>
        <v>108</v>
      </c>
      <c r="M168" s="168"/>
      <c r="N168" s="101"/>
    </row>
    <row r="169" spans="1:15" s="79" customFormat="1" ht="18.899999999999999" customHeight="1">
      <c r="A169" s="114"/>
      <c r="B169" s="162"/>
      <c r="C169" s="76" t="s">
        <v>69</v>
      </c>
      <c r="D169" s="76" t="s">
        <v>68</v>
      </c>
      <c r="E169" s="75" t="s">
        <v>540</v>
      </c>
      <c r="F169" s="76" t="s">
        <v>8</v>
      </c>
      <c r="G169" s="74">
        <f t="shared" si="11"/>
        <v>21.42418032786885</v>
      </c>
      <c r="H169" s="74">
        <f t="shared" si="12"/>
        <v>25.778688524590162</v>
      </c>
      <c r="I169" s="74">
        <f t="shared" si="14"/>
        <v>24.38524590163934</v>
      </c>
      <c r="J169" s="74">
        <f t="shared" si="13"/>
        <v>6.9672131147540961</v>
      </c>
      <c r="K169" s="74"/>
      <c r="L169" s="74">
        <f>VLOOKUP(C169,'[1]One Plan'!$C:$L,10,FALSE)</f>
        <v>42.5</v>
      </c>
      <c r="M169" s="168"/>
      <c r="N169" s="101"/>
    </row>
    <row r="170" spans="1:15" s="79" customFormat="1" ht="18.899999999999999" customHeight="1">
      <c r="A170" s="114"/>
      <c r="B170" s="167"/>
      <c r="C170" s="76" t="s">
        <v>841</v>
      </c>
      <c r="D170" s="76" t="s">
        <v>840</v>
      </c>
      <c r="E170" s="75" t="s">
        <v>839</v>
      </c>
      <c r="F170" s="76" t="s">
        <v>8</v>
      </c>
      <c r="G170" s="74">
        <f t="shared" si="11"/>
        <v>39.16844262295082</v>
      </c>
      <c r="H170" s="74">
        <f t="shared" si="12"/>
        <v>47.129508196721311</v>
      </c>
      <c r="I170" s="74">
        <f t="shared" si="14"/>
        <v>44.581967213114751</v>
      </c>
      <c r="J170" s="74">
        <f t="shared" si="13"/>
        <v>12.737704918032785</v>
      </c>
      <c r="K170" s="74"/>
      <c r="L170" s="74">
        <f>VLOOKUP(C170,'[1]One Plan'!$C:$L,10,FALSE)</f>
        <v>77.7</v>
      </c>
      <c r="M170" s="168"/>
      <c r="N170" s="101"/>
    </row>
    <row r="171" spans="1:15" s="79" customFormat="1" ht="18.899999999999999" customHeight="1">
      <c r="A171" s="114"/>
      <c r="B171" s="161" t="s">
        <v>1283</v>
      </c>
      <c r="C171" s="76" t="s">
        <v>1072</v>
      </c>
      <c r="D171" s="76" t="s">
        <v>1087</v>
      </c>
      <c r="E171" s="75" t="s">
        <v>1074</v>
      </c>
      <c r="F171" s="76" t="s">
        <v>8</v>
      </c>
      <c r="G171" s="74">
        <f>L171/1.22*(1-0.385)</f>
        <v>37.05122950819672</v>
      </c>
      <c r="H171" s="74">
        <f>L171/1.22*(1-0.26)</f>
        <v>44.581967213114751</v>
      </c>
      <c r="I171" s="74">
        <f t="shared" si="14"/>
        <v>42.172131147540981</v>
      </c>
      <c r="J171" s="74">
        <f>L171/1.22*(1-0.8)</f>
        <v>12.04918032786885</v>
      </c>
      <c r="K171" s="74"/>
      <c r="L171" s="74">
        <f>VLOOKUP(C171,'[1]One Plan'!$C:$L,10,FALSE)</f>
        <v>73.5</v>
      </c>
      <c r="M171" s="168"/>
      <c r="N171" s="101"/>
    </row>
    <row r="172" spans="1:15" s="79" customFormat="1" ht="18.899999999999999" customHeight="1">
      <c r="A172" s="114"/>
      <c r="B172" s="162"/>
      <c r="C172" s="76" t="s">
        <v>1019</v>
      </c>
      <c r="D172" s="76" t="s">
        <v>1022</v>
      </c>
      <c r="E172" s="75" t="s">
        <v>1020</v>
      </c>
      <c r="F172" s="76" t="s">
        <v>8</v>
      </c>
      <c r="G172" s="74">
        <f>L172/1.22*(1-0.385)</f>
        <v>36.799180327868854</v>
      </c>
      <c r="H172" s="74">
        <f>L172/1.22*(1-0.26)</f>
        <v>44.278688524590166</v>
      </c>
      <c r="I172" s="74">
        <f t="shared" si="14"/>
        <v>41.885245901639344</v>
      </c>
      <c r="J172" s="74">
        <f>L172/1.22*(1-0.8)</f>
        <v>11.967213114754095</v>
      </c>
      <c r="K172" s="74"/>
      <c r="L172" s="74">
        <f>VLOOKUP(C172,'[1]One Plan'!$C:$L,10,FALSE)</f>
        <v>73</v>
      </c>
      <c r="M172" s="168"/>
      <c r="N172" s="101"/>
    </row>
    <row r="173" spans="1:15" s="79" customFormat="1" ht="18.899999999999999" customHeight="1">
      <c r="A173" s="114"/>
      <c r="B173" s="162"/>
      <c r="C173" s="76" t="s">
        <v>1476</v>
      </c>
      <c r="D173" s="76" t="s">
        <v>1477</v>
      </c>
      <c r="E173" s="75" t="s">
        <v>2165</v>
      </c>
      <c r="F173" s="76" t="s">
        <v>8</v>
      </c>
      <c r="G173" s="74">
        <f t="shared" si="11"/>
        <v>79.647540983606561</v>
      </c>
      <c r="H173" s="74">
        <f t="shared" si="12"/>
        <v>95.836065573770497</v>
      </c>
      <c r="I173" s="74">
        <f t="shared" si="14"/>
        <v>90.655737704918039</v>
      </c>
      <c r="J173" s="74">
        <f t="shared" si="13"/>
        <v>25.901639344262293</v>
      </c>
      <c r="K173" s="74"/>
      <c r="L173" s="74">
        <f>VLOOKUP(C173,'[1]One Plan'!$C:$L,10,FALSE)</f>
        <v>158</v>
      </c>
      <c r="M173" s="168"/>
      <c r="N173" s="101"/>
      <c r="O173" s="98"/>
    </row>
    <row r="174" spans="1:15" s="79" customFormat="1" ht="18.899999999999999" customHeight="1">
      <c r="A174" s="114"/>
      <c r="B174" s="162"/>
      <c r="C174" s="76" t="s">
        <v>2028</v>
      </c>
      <c r="D174" s="76" t="s">
        <v>2029</v>
      </c>
      <c r="E174" s="75" t="s">
        <v>2061</v>
      </c>
      <c r="F174" s="76" t="s">
        <v>8</v>
      </c>
      <c r="G174" s="74">
        <f t="shared" si="11"/>
        <v>63.516393442622949</v>
      </c>
      <c r="H174" s="74">
        <f t="shared" si="12"/>
        <v>76.426229508196727</v>
      </c>
      <c r="I174" s="74">
        <f t="shared" si="14"/>
        <v>72.295081967213108</v>
      </c>
      <c r="J174" s="74">
        <f t="shared" si="13"/>
        <v>20.655737704918028</v>
      </c>
      <c r="K174" s="74"/>
      <c r="L174" s="74">
        <f>VLOOKUP(C174,'[1]One Plan'!$C:$L,10,FALSE)</f>
        <v>126</v>
      </c>
      <c r="M174" s="168"/>
      <c r="N174" s="101"/>
      <c r="O174" s="98"/>
    </row>
    <row r="175" spans="1:15" s="79" customFormat="1" ht="18.899999999999999" customHeight="1">
      <c r="A175" s="114"/>
      <c r="B175" s="162"/>
      <c r="C175" s="76" t="s">
        <v>1470</v>
      </c>
      <c r="D175" s="76" t="s">
        <v>1471</v>
      </c>
      <c r="E175" s="75" t="s">
        <v>1472</v>
      </c>
      <c r="F175" s="76" t="s">
        <v>8</v>
      </c>
      <c r="G175" s="74">
        <f>L175/1.22*(1-0.385)</f>
        <v>63.516393442622949</v>
      </c>
      <c r="H175" s="74">
        <f>L175/1.22*(1-0.26)</f>
        <v>76.426229508196727</v>
      </c>
      <c r="I175" s="74">
        <f t="shared" si="14"/>
        <v>72.295081967213108</v>
      </c>
      <c r="J175" s="74">
        <f>L175/1.22*(1-0.8)</f>
        <v>20.655737704918028</v>
      </c>
      <c r="K175" s="74"/>
      <c r="L175" s="74">
        <f>VLOOKUP(C175,'[1]One Plan'!$C:$L,10,FALSE)</f>
        <v>126</v>
      </c>
      <c r="M175" s="168"/>
      <c r="N175" s="101"/>
    </row>
    <row r="176" spans="1:15" s="79" customFormat="1" ht="18.899999999999999" customHeight="1">
      <c r="A176" s="114"/>
      <c r="B176" s="162"/>
      <c r="C176" s="76" t="s">
        <v>1473</v>
      </c>
      <c r="D176" s="76" t="s">
        <v>1474</v>
      </c>
      <c r="E176" s="75" t="s">
        <v>1475</v>
      </c>
      <c r="F176" s="76" t="s">
        <v>8</v>
      </c>
      <c r="G176" s="74">
        <f>L176/1.22*(1-0.385)</f>
        <v>63.516393442622949</v>
      </c>
      <c r="H176" s="74">
        <f>L176/1.22*(1-0.26)</f>
        <v>76.426229508196727</v>
      </c>
      <c r="I176" s="74">
        <f t="shared" si="14"/>
        <v>72.295081967213108</v>
      </c>
      <c r="J176" s="74">
        <f>L176/1.22*(1-0.8)</f>
        <v>20.655737704918028</v>
      </c>
      <c r="K176" s="74"/>
      <c r="L176" s="74">
        <f>VLOOKUP(C176,'[1]One Plan'!$C:$L,10,FALSE)</f>
        <v>126</v>
      </c>
      <c r="M176" s="168"/>
      <c r="N176" s="101"/>
    </row>
    <row r="177" spans="1:15" s="79" customFormat="1" ht="18.899999999999999" customHeight="1">
      <c r="A177" s="114"/>
      <c r="B177" s="162"/>
      <c r="C177" s="76" t="s">
        <v>1914</v>
      </c>
      <c r="D177" s="76" t="s">
        <v>1915</v>
      </c>
      <c r="E177" s="75" t="s">
        <v>1916</v>
      </c>
      <c r="F177" s="76" t="s">
        <v>8</v>
      </c>
      <c r="G177" s="74">
        <f t="shared" si="11"/>
        <v>63.516393442622949</v>
      </c>
      <c r="H177" s="74">
        <f t="shared" si="12"/>
        <v>76.426229508196727</v>
      </c>
      <c r="I177" s="74">
        <f t="shared" si="14"/>
        <v>72.295081967213108</v>
      </c>
      <c r="J177" s="74">
        <f t="shared" si="13"/>
        <v>20.655737704918028</v>
      </c>
      <c r="K177" s="74"/>
      <c r="L177" s="74">
        <f>VLOOKUP(C177,'[1]One Plan'!$C:$L,10,FALSE)</f>
        <v>126</v>
      </c>
      <c r="M177" s="168"/>
      <c r="N177" s="101"/>
    </row>
    <row r="178" spans="1:15" s="79" customFormat="1" ht="18.899999999999999" customHeight="1">
      <c r="A178" s="114"/>
      <c r="B178" s="162"/>
      <c r="C178" s="76" t="s">
        <v>871</v>
      </c>
      <c r="D178" s="76" t="s">
        <v>903</v>
      </c>
      <c r="E178" s="75" t="s">
        <v>541</v>
      </c>
      <c r="F178" s="76" t="s">
        <v>8</v>
      </c>
      <c r="G178" s="74">
        <f t="shared" si="11"/>
        <v>79.647540983606561</v>
      </c>
      <c r="H178" s="74">
        <f t="shared" si="12"/>
        <v>95.836065573770497</v>
      </c>
      <c r="I178" s="74">
        <f t="shared" si="14"/>
        <v>90.655737704918039</v>
      </c>
      <c r="J178" s="74">
        <f t="shared" si="13"/>
        <v>25.901639344262293</v>
      </c>
      <c r="K178" s="74"/>
      <c r="L178" s="74">
        <f>VLOOKUP(C178,'[1]One Plan'!$C:$L,10,FALSE)</f>
        <v>158</v>
      </c>
      <c r="M178" s="168"/>
      <c r="N178" s="101"/>
    </row>
    <row r="179" spans="1:15" s="79" customFormat="1" ht="18.899999999999999" customHeight="1">
      <c r="A179" s="114"/>
      <c r="B179" s="162"/>
      <c r="C179" s="76" t="s">
        <v>1478</v>
      </c>
      <c r="D179" s="76" t="s">
        <v>1479</v>
      </c>
      <c r="E179" s="75" t="s">
        <v>1480</v>
      </c>
      <c r="F179" s="76" t="s">
        <v>66</v>
      </c>
      <c r="G179" s="74">
        <f t="shared" si="11"/>
        <v>10.500368852459015</v>
      </c>
      <c r="H179" s="74">
        <f t="shared" si="12"/>
        <v>12.634590163934424</v>
      </c>
      <c r="I179" s="74">
        <f t="shared" si="14"/>
        <v>11.951639344262293</v>
      </c>
      <c r="J179" s="74">
        <f t="shared" si="13"/>
        <v>3.4147540983606546</v>
      </c>
      <c r="K179" s="74"/>
      <c r="L179" s="74">
        <f>VLOOKUP(C179,'[1]One Plan'!$C:$L,10,FALSE)</f>
        <v>20.83</v>
      </c>
      <c r="M179" s="168"/>
      <c r="N179" s="101"/>
    </row>
    <row r="180" spans="1:15" s="79" customFormat="1" ht="18.899999999999999" customHeight="1">
      <c r="A180" s="114"/>
      <c r="B180" s="167"/>
      <c r="C180" s="76" t="s">
        <v>1481</v>
      </c>
      <c r="D180" s="76" t="s">
        <v>1482</v>
      </c>
      <c r="E180" s="75" t="s">
        <v>1483</v>
      </c>
      <c r="F180" s="76" t="s">
        <v>29</v>
      </c>
      <c r="G180" s="74">
        <f t="shared" si="11"/>
        <v>21.172131147540981</v>
      </c>
      <c r="H180" s="74">
        <f t="shared" si="12"/>
        <v>25.475409836065573</v>
      </c>
      <c r="I180" s="74">
        <f t="shared" si="14"/>
        <v>24.098360655737704</v>
      </c>
      <c r="J180" s="74">
        <f t="shared" si="13"/>
        <v>6.8852459016393421</v>
      </c>
      <c r="K180" s="74"/>
      <c r="L180" s="74">
        <f>VLOOKUP(C180,'[1]One Plan'!$C:$L,10,FALSE)</f>
        <v>42</v>
      </c>
      <c r="M180" s="168"/>
      <c r="N180" s="101"/>
    </row>
    <row r="181" spans="1:15" s="79" customFormat="1" ht="18.899999999999999" customHeight="1">
      <c r="A181" s="114"/>
      <c r="B181" s="161" t="s">
        <v>70</v>
      </c>
      <c r="C181" s="76" t="s">
        <v>1499</v>
      </c>
      <c r="D181" s="76" t="s">
        <v>1500</v>
      </c>
      <c r="E181" s="75" t="s">
        <v>2149</v>
      </c>
      <c r="F181" s="76" t="s">
        <v>7</v>
      </c>
      <c r="G181" s="74">
        <f t="shared" si="11"/>
        <v>12.501639344262294</v>
      </c>
      <c r="H181" s="74">
        <f t="shared" si="12"/>
        <v>15.042622950819672</v>
      </c>
      <c r="I181" s="74">
        <f t="shared" si="14"/>
        <v>14.22950819672131</v>
      </c>
      <c r="J181" s="74">
        <f t="shared" si="13"/>
        <v>4.0655737704918025</v>
      </c>
      <c r="K181" s="74"/>
      <c r="L181" s="74">
        <f>VLOOKUP(C181,'[1]One Plan'!$C:$L,10,FALSE)</f>
        <v>24.8</v>
      </c>
      <c r="M181" s="168"/>
      <c r="N181" s="101"/>
    </row>
    <row r="182" spans="1:15" s="79" customFormat="1" ht="18.899999999999999" customHeight="1">
      <c r="A182" s="114"/>
      <c r="B182" s="162"/>
      <c r="C182" s="76" t="s">
        <v>1502</v>
      </c>
      <c r="D182" s="76" t="s">
        <v>1503</v>
      </c>
      <c r="E182" s="75" t="s">
        <v>2150</v>
      </c>
      <c r="F182" s="76" t="s">
        <v>30</v>
      </c>
      <c r="G182" s="74">
        <f t="shared" si="11"/>
        <v>28.229508196721309</v>
      </c>
      <c r="H182" s="74">
        <f t="shared" si="12"/>
        <v>33.967213114754095</v>
      </c>
      <c r="I182" s="74">
        <f t="shared" si="14"/>
        <v>32.131147540983605</v>
      </c>
      <c r="J182" s="74">
        <f t="shared" si="13"/>
        <v>9.1803278688524568</v>
      </c>
      <c r="K182" s="74"/>
      <c r="L182" s="74">
        <f>VLOOKUP(C182,'[1]One Plan'!$C:$L,10,FALSE)</f>
        <v>56</v>
      </c>
      <c r="M182" s="168"/>
      <c r="N182" s="101"/>
      <c r="O182" s="98"/>
    </row>
    <row r="183" spans="1:15" s="79" customFormat="1" ht="18.899999999999999" customHeight="1">
      <c r="A183" s="114"/>
      <c r="B183" s="162"/>
      <c r="C183" s="76" t="s">
        <v>1505</v>
      </c>
      <c r="D183" s="76" t="s">
        <v>1506</v>
      </c>
      <c r="E183" s="75" t="s">
        <v>2151</v>
      </c>
      <c r="F183" s="76" t="s">
        <v>1423</v>
      </c>
      <c r="G183" s="74">
        <f t="shared" si="11"/>
        <v>22.684426229508198</v>
      </c>
      <c r="H183" s="74">
        <f t="shared" si="12"/>
        <v>27.295081967213115</v>
      </c>
      <c r="I183" s="74">
        <f t="shared" si="14"/>
        <v>25.819672131147538</v>
      </c>
      <c r="J183" s="74">
        <f t="shared" si="13"/>
        <v>7.3770491803278668</v>
      </c>
      <c r="K183" s="74"/>
      <c r="L183" s="74">
        <f>VLOOKUP(C183,'[1]One Plan'!$C:$L,10,FALSE)</f>
        <v>45</v>
      </c>
      <c r="M183" s="168"/>
      <c r="N183" s="101"/>
    </row>
    <row r="184" spans="1:15" s="79" customFormat="1" ht="18.899999999999999" customHeight="1">
      <c r="A184" s="114"/>
      <c r="B184" s="162"/>
      <c r="C184" s="76" t="s">
        <v>1508</v>
      </c>
      <c r="D184" s="76" t="s">
        <v>1509</v>
      </c>
      <c r="E184" s="75" t="s">
        <v>2152</v>
      </c>
      <c r="F184" s="76" t="s">
        <v>1423</v>
      </c>
      <c r="G184" s="74">
        <f t="shared" si="11"/>
        <v>22.684426229508198</v>
      </c>
      <c r="H184" s="74">
        <f t="shared" si="12"/>
        <v>27.295081967213115</v>
      </c>
      <c r="I184" s="74">
        <f t="shared" si="14"/>
        <v>25.819672131147538</v>
      </c>
      <c r="J184" s="74">
        <f t="shared" si="13"/>
        <v>7.3770491803278668</v>
      </c>
      <c r="K184" s="74"/>
      <c r="L184" s="74">
        <f>VLOOKUP(C184,'[1]One Plan'!$C:$L,10,FALSE)</f>
        <v>45</v>
      </c>
      <c r="M184" s="168"/>
      <c r="N184" s="101"/>
    </row>
    <row r="185" spans="1:15" s="79" customFormat="1" ht="18.899999999999999" customHeight="1">
      <c r="A185" s="114"/>
      <c r="B185" s="162"/>
      <c r="C185" s="76" t="s">
        <v>1511</v>
      </c>
      <c r="D185" s="76" t="s">
        <v>1512</v>
      </c>
      <c r="E185" s="75" t="s">
        <v>1513</v>
      </c>
      <c r="F185" s="76" t="s">
        <v>55</v>
      </c>
      <c r="G185" s="74">
        <f t="shared" si="11"/>
        <v>21.172131147540981</v>
      </c>
      <c r="H185" s="74">
        <f t="shared" si="12"/>
        <v>25.475409836065573</v>
      </c>
      <c r="I185" s="74">
        <f t="shared" si="14"/>
        <v>24.098360655737704</v>
      </c>
      <c r="J185" s="74">
        <f t="shared" si="13"/>
        <v>6.8852459016393421</v>
      </c>
      <c r="K185" s="74"/>
      <c r="L185" s="74">
        <f>VLOOKUP(C185,'[1]One Plan'!$C:$L,10,FALSE)</f>
        <v>42</v>
      </c>
      <c r="M185" s="168"/>
      <c r="N185" s="101"/>
      <c r="O185" s="98"/>
    </row>
    <row r="186" spans="1:15" s="79" customFormat="1" ht="18.899999999999999" customHeight="1">
      <c r="A186" s="114"/>
      <c r="B186" s="162"/>
      <c r="C186" s="76" t="s">
        <v>1514</v>
      </c>
      <c r="D186" s="76" t="s">
        <v>1515</v>
      </c>
      <c r="E186" s="75" t="s">
        <v>1516</v>
      </c>
      <c r="F186" s="76">
        <v>0</v>
      </c>
      <c r="G186" s="74">
        <f t="shared" si="11"/>
        <v>0.80151639344262293</v>
      </c>
      <c r="H186" s="74">
        <f t="shared" si="12"/>
        <v>0.96442622950819668</v>
      </c>
      <c r="I186" s="74">
        <f t="shared" si="14"/>
        <v>0.9122950819672131</v>
      </c>
      <c r="J186" s="74">
        <f t="shared" si="13"/>
        <v>0.26065573770491796</v>
      </c>
      <c r="K186" s="74"/>
      <c r="L186" s="74">
        <f>VLOOKUP(C186,'[1]One Plan'!$C:$L,10,FALSE)</f>
        <v>1.59</v>
      </c>
      <c r="M186" s="168"/>
      <c r="N186" s="101"/>
    </row>
    <row r="187" spans="1:15" s="79" customFormat="1" ht="18.899999999999999" customHeight="1">
      <c r="A187" s="114"/>
      <c r="B187" s="162"/>
      <c r="C187" s="76" t="s">
        <v>872</v>
      </c>
      <c r="D187" s="76" t="s">
        <v>904</v>
      </c>
      <c r="E187" s="75" t="s">
        <v>651</v>
      </c>
      <c r="F187" s="76" t="s">
        <v>66</v>
      </c>
      <c r="G187" s="74">
        <f t="shared" si="11"/>
        <v>37.555327868852459</v>
      </c>
      <c r="H187" s="74">
        <f t="shared" si="12"/>
        <v>45.188524590163937</v>
      </c>
      <c r="I187" s="74">
        <f t="shared" si="14"/>
        <v>42.745901639344261</v>
      </c>
      <c r="J187" s="74">
        <f t="shared" si="13"/>
        <v>12.213114754098358</v>
      </c>
      <c r="K187" s="74"/>
      <c r="L187" s="74">
        <f>VLOOKUP(C187,'[1]One Plan'!$C:$L,10,FALSE)</f>
        <v>74.5</v>
      </c>
      <c r="M187" s="168"/>
      <c r="N187" s="101"/>
    </row>
    <row r="188" spans="1:15" s="79" customFormat="1" ht="18.899999999999999" customHeight="1">
      <c r="A188" s="114"/>
      <c r="B188" s="162"/>
      <c r="C188" s="76" t="s">
        <v>1050</v>
      </c>
      <c r="D188" s="76" t="s">
        <v>663</v>
      </c>
      <c r="E188" s="75" t="s">
        <v>664</v>
      </c>
      <c r="F188" s="76" t="s">
        <v>54</v>
      </c>
      <c r="G188" s="74">
        <f t="shared" si="11"/>
        <v>37.303278688524586</v>
      </c>
      <c r="H188" s="74">
        <f t="shared" si="12"/>
        <v>44.885245901639344</v>
      </c>
      <c r="I188" s="74">
        <f t="shared" si="14"/>
        <v>42.459016393442617</v>
      </c>
      <c r="J188" s="74">
        <f t="shared" si="13"/>
        <v>12.131147540983603</v>
      </c>
      <c r="K188" s="74"/>
      <c r="L188" s="74">
        <f>VLOOKUP(C188,'[1]One Plan'!$C:$L,10,FALSE)</f>
        <v>74</v>
      </c>
      <c r="M188" s="168"/>
      <c r="N188" s="101"/>
      <c r="O188" s="98"/>
    </row>
    <row r="189" spans="1:15" s="79" customFormat="1" ht="18.899999999999999" customHeight="1">
      <c r="A189" s="114"/>
      <c r="B189" s="162"/>
      <c r="C189" s="76" t="s">
        <v>1484</v>
      </c>
      <c r="D189" s="76" t="s">
        <v>1485</v>
      </c>
      <c r="E189" s="75" t="s">
        <v>1486</v>
      </c>
      <c r="F189" s="76" t="s">
        <v>71</v>
      </c>
      <c r="G189" s="74">
        <f t="shared" si="11"/>
        <v>17.643442622950822</v>
      </c>
      <c r="H189" s="74">
        <f t="shared" si="12"/>
        <v>21.229508196721312</v>
      </c>
      <c r="I189" s="74">
        <f t="shared" si="14"/>
        <v>20.081967213114755</v>
      </c>
      <c r="J189" s="74">
        <f t="shared" si="13"/>
        <v>5.7377049180327857</v>
      </c>
      <c r="K189" s="74"/>
      <c r="L189" s="74">
        <f>VLOOKUP(C189,'[1]One Plan'!$C:$L,10,FALSE)</f>
        <v>35</v>
      </c>
      <c r="M189" s="168"/>
      <c r="N189" s="101"/>
    </row>
    <row r="190" spans="1:15" s="79" customFormat="1" ht="18.899999999999999" customHeight="1">
      <c r="A190" s="114"/>
      <c r="B190" s="162"/>
      <c r="C190" s="76" t="s">
        <v>1487</v>
      </c>
      <c r="D190" s="76" t="s">
        <v>1488</v>
      </c>
      <c r="E190" s="75" t="s">
        <v>1489</v>
      </c>
      <c r="F190" s="76" t="s">
        <v>66</v>
      </c>
      <c r="G190" s="74">
        <f t="shared" si="11"/>
        <v>21.172131147540981</v>
      </c>
      <c r="H190" s="74">
        <f t="shared" si="12"/>
        <v>25.475409836065573</v>
      </c>
      <c r="I190" s="74">
        <f t="shared" si="14"/>
        <v>24.098360655737704</v>
      </c>
      <c r="J190" s="74">
        <f t="shared" si="13"/>
        <v>6.8852459016393421</v>
      </c>
      <c r="K190" s="74"/>
      <c r="L190" s="74">
        <f>VLOOKUP(C190,'[1]One Plan'!$C:$L,10,FALSE)</f>
        <v>42</v>
      </c>
      <c r="M190" s="168"/>
      <c r="N190" s="101"/>
    </row>
    <row r="191" spans="1:15" s="79" customFormat="1" ht="18.899999999999999" customHeight="1">
      <c r="A191" s="114"/>
      <c r="B191" s="162"/>
      <c r="C191" s="76" t="s">
        <v>1493</v>
      </c>
      <c r="D191" s="76" t="s">
        <v>1494</v>
      </c>
      <c r="E191" s="75" t="s">
        <v>2186</v>
      </c>
      <c r="F191" s="76" t="s">
        <v>500</v>
      </c>
      <c r="G191" s="74">
        <f t="shared" si="11"/>
        <v>22.180327868852459</v>
      </c>
      <c r="H191" s="74">
        <f t="shared" si="12"/>
        <v>26.688524590163933</v>
      </c>
      <c r="I191" s="74">
        <f t="shared" si="14"/>
        <v>25.245901639344261</v>
      </c>
      <c r="J191" s="74">
        <f t="shared" si="13"/>
        <v>7.2131147540983589</v>
      </c>
      <c r="K191" s="74"/>
      <c r="L191" s="74">
        <f>VLOOKUP(C191,'[1]One Plan'!$C:$L,10,FALSE)</f>
        <v>44</v>
      </c>
      <c r="M191" s="168"/>
      <c r="N191" s="101"/>
    </row>
    <row r="192" spans="1:15" s="79" customFormat="1" ht="18.899999999999999" customHeight="1">
      <c r="A192" s="114"/>
      <c r="B192" s="167"/>
      <c r="C192" s="76" t="s">
        <v>1496</v>
      </c>
      <c r="D192" s="76" t="s">
        <v>1497</v>
      </c>
      <c r="E192" s="75" t="s">
        <v>2187</v>
      </c>
      <c r="F192" s="76" t="s">
        <v>499</v>
      </c>
      <c r="G192" s="74">
        <f t="shared" si="11"/>
        <v>29.741803278688522</v>
      </c>
      <c r="H192" s="74">
        <f t="shared" si="12"/>
        <v>35.786885245901637</v>
      </c>
      <c r="I192" s="74">
        <f t="shared" si="14"/>
        <v>33.852459016393439</v>
      </c>
      <c r="J192" s="74">
        <f t="shared" si="13"/>
        <v>9.6721311475409806</v>
      </c>
      <c r="K192" s="74"/>
      <c r="L192" s="74">
        <f>VLOOKUP(C192,'[1]One Plan'!$C:$L,10,FALSE)</f>
        <v>59</v>
      </c>
      <c r="M192" s="168"/>
      <c r="N192" s="101"/>
    </row>
    <row r="193" spans="1:15" s="79" customFormat="1" ht="18.899999999999999" customHeight="1">
      <c r="A193" s="108" t="s">
        <v>784</v>
      </c>
      <c r="B193" s="161" t="s">
        <v>784</v>
      </c>
      <c r="C193" s="76" t="s">
        <v>73</v>
      </c>
      <c r="D193" s="76" t="s">
        <v>72</v>
      </c>
      <c r="E193" s="75" t="s">
        <v>74</v>
      </c>
      <c r="F193" s="76" t="s">
        <v>75</v>
      </c>
      <c r="G193" s="74">
        <f t="shared" si="11"/>
        <v>14.618852459016393</v>
      </c>
      <c r="H193" s="74">
        <f t="shared" si="12"/>
        <v>17.590163934426229</v>
      </c>
      <c r="I193" s="74">
        <f t="shared" si="14"/>
        <v>16.639344262295079</v>
      </c>
      <c r="J193" s="74">
        <f t="shared" si="13"/>
        <v>4.7540983606557363</v>
      </c>
      <c r="K193" s="74"/>
      <c r="L193" s="74">
        <f>VLOOKUP(C193,'[1]One Plan'!$C:$L,10,FALSE)</f>
        <v>29</v>
      </c>
      <c r="M193" s="112"/>
      <c r="N193" s="101"/>
    </row>
    <row r="194" spans="1:15" s="79" customFormat="1" ht="18.899999999999999" customHeight="1">
      <c r="A194" s="114"/>
      <c r="B194" s="162"/>
      <c r="C194" s="76" t="s">
        <v>79</v>
      </c>
      <c r="D194" s="76" t="s">
        <v>435</v>
      </c>
      <c r="E194" s="75" t="s">
        <v>542</v>
      </c>
      <c r="F194" s="76" t="s">
        <v>8</v>
      </c>
      <c r="G194" s="74">
        <f t="shared" si="11"/>
        <v>39.319672131147541</v>
      </c>
      <c r="H194" s="74">
        <f t="shared" si="12"/>
        <v>47.311475409836063</v>
      </c>
      <c r="I194" s="74">
        <f t="shared" si="14"/>
        <v>44.754098360655739</v>
      </c>
      <c r="J194" s="74">
        <f t="shared" si="13"/>
        <v>12.786885245901637</v>
      </c>
      <c r="K194" s="74"/>
      <c r="L194" s="74">
        <f>VLOOKUP(C194,'[1]One Plan'!$C:$L,10,FALSE)</f>
        <v>78</v>
      </c>
      <c r="M194" s="112"/>
      <c r="N194" s="101"/>
    </row>
    <row r="195" spans="1:15" s="79" customFormat="1" ht="18.899999999999999" customHeight="1">
      <c r="A195" s="114"/>
      <c r="B195" s="162"/>
      <c r="C195" s="76" t="s">
        <v>77</v>
      </c>
      <c r="D195" s="76" t="s">
        <v>76</v>
      </c>
      <c r="E195" s="75" t="s">
        <v>78</v>
      </c>
      <c r="F195" s="76" t="s">
        <v>75</v>
      </c>
      <c r="G195" s="74">
        <f t="shared" si="11"/>
        <v>16.131147540983608</v>
      </c>
      <c r="H195" s="74">
        <f t="shared" si="12"/>
        <v>19.409836065573771</v>
      </c>
      <c r="I195" s="74">
        <f t="shared" si="14"/>
        <v>18.360655737704917</v>
      </c>
      <c r="J195" s="74">
        <f t="shared" si="13"/>
        <v>5.245901639344261</v>
      </c>
      <c r="K195" s="74"/>
      <c r="L195" s="74">
        <f>VLOOKUP(C195,'[1]One Plan'!$C:$L,10,FALSE)</f>
        <v>32</v>
      </c>
      <c r="M195" s="112"/>
      <c r="N195" s="101"/>
      <c r="O195" s="98"/>
    </row>
    <row r="196" spans="1:15" s="79" customFormat="1" ht="18.899999999999999" customHeight="1">
      <c r="A196" s="115"/>
      <c r="B196" s="162"/>
      <c r="C196" s="76" t="s">
        <v>81</v>
      </c>
      <c r="D196" s="76" t="s">
        <v>80</v>
      </c>
      <c r="E196" s="75" t="s">
        <v>82</v>
      </c>
      <c r="F196" s="76" t="s">
        <v>66</v>
      </c>
      <c r="G196" s="74">
        <f t="shared" ref="G196:G259" si="15">L196/1.22*(1-0.385)</f>
        <v>11.594262295081966</v>
      </c>
      <c r="H196" s="74">
        <f t="shared" ref="H196:H259" si="16">L196/1.22*(1-0.26)</f>
        <v>13.950819672131148</v>
      </c>
      <c r="I196" s="74">
        <f t="shared" si="14"/>
        <v>13.196721311475409</v>
      </c>
      <c r="J196" s="74">
        <f t="shared" ref="J196:J259" si="17">L196/1.22*(1-0.8)</f>
        <v>3.7704918032786878</v>
      </c>
      <c r="K196" s="74"/>
      <c r="L196" s="74">
        <f>VLOOKUP(C196,'[1]One Plan'!$C:$L,10,FALSE)</f>
        <v>23</v>
      </c>
      <c r="M196" s="112"/>
      <c r="N196" s="101"/>
    </row>
    <row r="197" spans="1:15" s="79" customFormat="1" ht="18.899999999999999" customHeight="1">
      <c r="B197" s="162"/>
      <c r="C197" s="76" t="s">
        <v>434</v>
      </c>
      <c r="D197" s="76" t="s">
        <v>436</v>
      </c>
      <c r="E197" s="75" t="s">
        <v>433</v>
      </c>
      <c r="F197" s="76" t="s">
        <v>95</v>
      </c>
      <c r="G197" s="74">
        <f t="shared" si="15"/>
        <v>17.643442622950822</v>
      </c>
      <c r="H197" s="74">
        <f t="shared" si="16"/>
        <v>21.229508196721312</v>
      </c>
      <c r="I197" s="74">
        <f t="shared" si="14"/>
        <v>20.081967213114755</v>
      </c>
      <c r="J197" s="74">
        <f t="shared" si="17"/>
        <v>5.7377049180327857</v>
      </c>
      <c r="K197" s="74"/>
      <c r="L197" s="74">
        <f>VLOOKUP(C197,'[1]One Plan'!$C:$L,10,FALSE)</f>
        <v>35</v>
      </c>
      <c r="M197" s="112"/>
      <c r="N197" s="101"/>
    </row>
    <row r="198" spans="1:15" s="79" customFormat="1" ht="18.899999999999999" customHeight="1">
      <c r="A198" s="106"/>
      <c r="B198" s="162"/>
      <c r="C198" s="76" t="s">
        <v>438</v>
      </c>
      <c r="D198" s="76" t="s">
        <v>437</v>
      </c>
      <c r="E198" s="75" t="s">
        <v>439</v>
      </c>
      <c r="F198" s="76" t="s">
        <v>95</v>
      </c>
      <c r="G198" s="74">
        <f t="shared" si="15"/>
        <v>15.879098360655737</v>
      </c>
      <c r="H198" s="74">
        <f t="shared" si="16"/>
        <v>19.106557377049182</v>
      </c>
      <c r="I198" s="74">
        <f t="shared" ref="I198:I261" si="18">L198/1.22*(1-0.3)</f>
        <v>18.073770491803277</v>
      </c>
      <c r="J198" s="74">
        <f t="shared" si="17"/>
        <v>5.163934426229507</v>
      </c>
      <c r="K198" s="74"/>
      <c r="L198" s="74">
        <f>VLOOKUP(C198,'[1]One Plan'!$C:$L,10,FALSE)</f>
        <v>31.5</v>
      </c>
      <c r="M198" s="104"/>
      <c r="N198" s="101"/>
    </row>
    <row r="199" spans="1:15" s="79" customFormat="1" ht="18.899999999999999" customHeight="1">
      <c r="A199" s="106"/>
      <c r="B199" s="162"/>
      <c r="C199" s="76" t="s">
        <v>491</v>
      </c>
      <c r="D199" s="76" t="s">
        <v>501</v>
      </c>
      <c r="E199" s="75" t="s">
        <v>495</v>
      </c>
      <c r="F199" s="76" t="s">
        <v>54</v>
      </c>
      <c r="G199" s="74">
        <f t="shared" si="15"/>
        <v>15.879098360655737</v>
      </c>
      <c r="H199" s="74">
        <f t="shared" si="16"/>
        <v>19.106557377049182</v>
      </c>
      <c r="I199" s="74">
        <f t="shared" si="18"/>
        <v>18.073770491803277</v>
      </c>
      <c r="J199" s="74">
        <f t="shared" si="17"/>
        <v>5.163934426229507</v>
      </c>
      <c r="K199" s="74"/>
      <c r="L199" s="74">
        <f>VLOOKUP(C199,'[1]One Plan'!$C:$L,10,FALSE)</f>
        <v>31.5</v>
      </c>
      <c r="M199" s="104"/>
      <c r="N199" s="101"/>
    </row>
    <row r="200" spans="1:15" s="79" customFormat="1" ht="18.899999999999999" customHeight="1">
      <c r="A200" s="106"/>
      <c r="B200" s="162"/>
      <c r="C200" s="76" t="s">
        <v>492</v>
      </c>
      <c r="D200" s="76" t="s">
        <v>502</v>
      </c>
      <c r="E200" s="75" t="s">
        <v>496</v>
      </c>
      <c r="F200" s="76" t="s">
        <v>29</v>
      </c>
      <c r="G200" s="74">
        <f t="shared" si="15"/>
        <v>15.122950819672131</v>
      </c>
      <c r="H200" s="74">
        <f t="shared" si="16"/>
        <v>18.196721311475411</v>
      </c>
      <c r="I200" s="74">
        <f t="shared" si="18"/>
        <v>17.21311475409836</v>
      </c>
      <c r="J200" s="74">
        <f t="shared" si="17"/>
        <v>4.9180327868852451</v>
      </c>
      <c r="K200" s="74"/>
      <c r="L200" s="74">
        <f>VLOOKUP(C200,'[1]One Plan'!$C:$L,10,FALSE)</f>
        <v>30</v>
      </c>
      <c r="M200" s="104"/>
      <c r="N200" s="101"/>
    </row>
    <row r="201" spans="1:15" s="79" customFormat="1" ht="18.899999999999999" customHeight="1">
      <c r="A201" s="106"/>
      <c r="B201" s="162"/>
      <c r="C201" s="76" t="s">
        <v>494</v>
      </c>
      <c r="D201" s="76" t="s">
        <v>503</v>
      </c>
      <c r="E201" s="75" t="s">
        <v>498</v>
      </c>
      <c r="F201" s="76" t="s">
        <v>95</v>
      </c>
      <c r="G201" s="74">
        <f t="shared" si="15"/>
        <v>15.879098360655737</v>
      </c>
      <c r="H201" s="74">
        <f t="shared" si="16"/>
        <v>19.106557377049182</v>
      </c>
      <c r="I201" s="74">
        <f t="shared" si="18"/>
        <v>18.073770491803277</v>
      </c>
      <c r="J201" s="74">
        <f t="shared" si="17"/>
        <v>5.163934426229507</v>
      </c>
      <c r="K201" s="74"/>
      <c r="L201" s="74">
        <f>VLOOKUP(C201,'[1]One Plan'!$C:$L,10,FALSE)</f>
        <v>31.5</v>
      </c>
      <c r="M201" s="104"/>
      <c r="N201" s="101"/>
    </row>
    <row r="202" spans="1:15" s="79" customFormat="1" ht="18.899999999999999" customHeight="1">
      <c r="A202" s="106"/>
      <c r="B202" s="162"/>
      <c r="C202" s="76" t="s">
        <v>493</v>
      </c>
      <c r="D202" s="76" t="s">
        <v>504</v>
      </c>
      <c r="E202" s="75" t="s">
        <v>497</v>
      </c>
      <c r="F202" s="76" t="s">
        <v>66</v>
      </c>
      <c r="G202" s="74">
        <f t="shared" si="15"/>
        <v>13.610655737704919</v>
      </c>
      <c r="H202" s="74">
        <f t="shared" si="16"/>
        <v>16.377049180327869</v>
      </c>
      <c r="I202" s="74">
        <f t="shared" si="18"/>
        <v>15.491803278688526</v>
      </c>
      <c r="J202" s="74">
        <f t="shared" si="17"/>
        <v>4.4262295081967205</v>
      </c>
      <c r="K202" s="74"/>
      <c r="L202" s="74">
        <f>VLOOKUP(C202,'[1]One Plan'!$C:$L,10,FALSE)</f>
        <v>27</v>
      </c>
      <c r="M202" s="104"/>
      <c r="N202" s="101"/>
    </row>
    <row r="203" spans="1:15" s="79" customFormat="1" ht="18.899999999999999" customHeight="1">
      <c r="A203" s="106"/>
      <c r="B203" s="162"/>
      <c r="C203" s="76" t="s">
        <v>769</v>
      </c>
      <c r="D203" s="76" t="s">
        <v>768</v>
      </c>
      <c r="E203" s="75" t="s">
        <v>770</v>
      </c>
      <c r="F203" s="76" t="s">
        <v>95</v>
      </c>
      <c r="G203" s="74">
        <f t="shared" si="15"/>
        <v>15.879098360655737</v>
      </c>
      <c r="H203" s="74">
        <f t="shared" si="16"/>
        <v>19.106557377049182</v>
      </c>
      <c r="I203" s="74">
        <f t="shared" si="18"/>
        <v>18.073770491803277</v>
      </c>
      <c r="J203" s="74">
        <f t="shared" si="17"/>
        <v>5.163934426229507</v>
      </c>
      <c r="K203" s="74"/>
      <c r="L203" s="74">
        <f>VLOOKUP(C203,'[1]One Plan'!$C:$L,10,FALSE)</f>
        <v>31.5</v>
      </c>
      <c r="M203" s="104"/>
      <c r="N203" s="101"/>
    </row>
    <row r="204" spans="1:15" s="79" customFormat="1" ht="18.899999999999999" customHeight="1">
      <c r="A204" s="106"/>
      <c r="B204" s="162"/>
      <c r="C204" s="76" t="s">
        <v>84</v>
      </c>
      <c r="D204" s="76" t="s">
        <v>83</v>
      </c>
      <c r="E204" s="75" t="s">
        <v>543</v>
      </c>
      <c r="F204" s="76" t="s">
        <v>8</v>
      </c>
      <c r="G204" s="74">
        <f t="shared" si="15"/>
        <v>39.319672131147541</v>
      </c>
      <c r="H204" s="74">
        <f t="shared" si="16"/>
        <v>47.311475409836063</v>
      </c>
      <c r="I204" s="74">
        <f t="shared" si="18"/>
        <v>44.754098360655739</v>
      </c>
      <c r="J204" s="74">
        <f t="shared" si="17"/>
        <v>12.786885245901637</v>
      </c>
      <c r="K204" s="74"/>
      <c r="L204" s="74">
        <f>VLOOKUP(C204,'[1]One Plan'!$C:$L,10,FALSE)</f>
        <v>78</v>
      </c>
      <c r="M204" s="169" t="s">
        <v>2185</v>
      </c>
      <c r="N204" s="101"/>
    </row>
    <row r="205" spans="1:15" s="79" customFormat="1" ht="18.899999999999999" customHeight="1">
      <c r="A205" s="106"/>
      <c r="B205" s="162"/>
      <c r="C205" s="76" t="s">
        <v>440</v>
      </c>
      <c r="D205" s="76" t="s">
        <v>441</v>
      </c>
      <c r="E205" s="75" t="s">
        <v>544</v>
      </c>
      <c r="F205" s="76" t="s">
        <v>95</v>
      </c>
      <c r="G205" s="74">
        <f t="shared" si="15"/>
        <v>15.879098360655737</v>
      </c>
      <c r="H205" s="74">
        <f t="shared" si="16"/>
        <v>19.106557377049182</v>
      </c>
      <c r="I205" s="74">
        <f t="shared" si="18"/>
        <v>18.073770491803277</v>
      </c>
      <c r="J205" s="74">
        <f t="shared" si="17"/>
        <v>5.163934426229507</v>
      </c>
      <c r="K205" s="74"/>
      <c r="L205" s="74">
        <f>VLOOKUP(C205,'[1]One Plan'!$C:$L,10,FALSE)</f>
        <v>31.5</v>
      </c>
      <c r="M205" s="169"/>
      <c r="N205" s="101"/>
    </row>
    <row r="206" spans="1:15" s="79" customFormat="1" ht="18.899999999999999" customHeight="1">
      <c r="A206" s="106"/>
      <c r="B206" s="162"/>
      <c r="C206" s="76" t="s">
        <v>86</v>
      </c>
      <c r="D206" s="76" t="s">
        <v>85</v>
      </c>
      <c r="E206" s="75" t="s">
        <v>545</v>
      </c>
      <c r="F206" s="76" t="s">
        <v>8</v>
      </c>
      <c r="G206" s="74">
        <f t="shared" si="15"/>
        <v>42.344262295081961</v>
      </c>
      <c r="H206" s="74">
        <f t="shared" si="16"/>
        <v>50.950819672131146</v>
      </c>
      <c r="I206" s="74">
        <f t="shared" si="18"/>
        <v>48.196721311475407</v>
      </c>
      <c r="J206" s="74">
        <f t="shared" si="17"/>
        <v>13.770491803278684</v>
      </c>
      <c r="K206" s="74"/>
      <c r="L206" s="74">
        <f>VLOOKUP(C206,'[1]One Plan'!$C:$L,10,FALSE)</f>
        <v>84</v>
      </c>
      <c r="M206" s="169"/>
      <c r="N206" s="101"/>
    </row>
    <row r="207" spans="1:15" s="79" customFormat="1" ht="18.899999999999999" customHeight="1">
      <c r="A207" s="106"/>
      <c r="B207" s="162"/>
      <c r="C207" s="76" t="s">
        <v>505</v>
      </c>
      <c r="D207" s="76" t="s">
        <v>716</v>
      </c>
      <c r="E207" s="75" t="s">
        <v>546</v>
      </c>
      <c r="F207" s="76" t="s">
        <v>54</v>
      </c>
      <c r="G207" s="74">
        <f t="shared" si="15"/>
        <v>15.879098360655737</v>
      </c>
      <c r="H207" s="74">
        <f t="shared" si="16"/>
        <v>19.106557377049182</v>
      </c>
      <c r="I207" s="74">
        <f t="shared" si="18"/>
        <v>18.073770491803277</v>
      </c>
      <c r="J207" s="74">
        <f t="shared" si="17"/>
        <v>5.163934426229507</v>
      </c>
      <c r="K207" s="74"/>
      <c r="L207" s="74">
        <f>VLOOKUP(C207,'[1]One Plan'!$C:$L,10,FALSE)</f>
        <v>31.5</v>
      </c>
      <c r="M207" s="169"/>
      <c r="N207" s="101"/>
    </row>
    <row r="208" spans="1:15" s="79" customFormat="1" ht="18.899999999999999" customHeight="1">
      <c r="A208" s="106"/>
      <c r="B208" s="162"/>
      <c r="C208" s="76" t="s">
        <v>506</v>
      </c>
      <c r="D208" s="76" t="s">
        <v>507</v>
      </c>
      <c r="E208" s="75" t="s">
        <v>547</v>
      </c>
      <c r="F208" s="76" t="s">
        <v>66</v>
      </c>
      <c r="G208" s="74">
        <f t="shared" si="15"/>
        <v>13.610655737704919</v>
      </c>
      <c r="H208" s="74">
        <f t="shared" si="16"/>
        <v>16.377049180327869</v>
      </c>
      <c r="I208" s="74">
        <f t="shared" si="18"/>
        <v>15.491803278688526</v>
      </c>
      <c r="J208" s="74">
        <f t="shared" si="17"/>
        <v>4.4262295081967205</v>
      </c>
      <c r="K208" s="74"/>
      <c r="L208" s="74">
        <f>VLOOKUP(C208,'[1]One Plan'!$C:$L,10,FALSE)</f>
        <v>27</v>
      </c>
      <c r="M208" s="169"/>
      <c r="N208" s="101"/>
    </row>
    <row r="209" spans="1:14" s="79" customFormat="1" ht="18.899999999999999" customHeight="1">
      <c r="A209" s="106"/>
      <c r="B209" s="167"/>
      <c r="C209" s="76" t="s">
        <v>772</v>
      </c>
      <c r="D209" s="76" t="s">
        <v>771</v>
      </c>
      <c r="E209" s="75" t="s">
        <v>773</v>
      </c>
      <c r="F209" s="76" t="s">
        <v>95</v>
      </c>
      <c r="G209" s="74">
        <f t="shared" si="15"/>
        <v>15.879098360655737</v>
      </c>
      <c r="H209" s="74">
        <f t="shared" si="16"/>
        <v>19.106557377049182</v>
      </c>
      <c r="I209" s="74">
        <f t="shared" si="18"/>
        <v>18.073770491803277</v>
      </c>
      <c r="J209" s="74">
        <f t="shared" si="17"/>
        <v>5.163934426229507</v>
      </c>
      <c r="K209" s="74"/>
      <c r="L209" s="74">
        <f>VLOOKUP(C209,'[1]One Plan'!$C:$L,10,FALSE)</f>
        <v>31.5</v>
      </c>
      <c r="M209" s="169"/>
      <c r="N209" s="101"/>
    </row>
    <row r="210" spans="1:14" s="79" customFormat="1" ht="18.899999999999999" customHeight="1">
      <c r="A210" s="108" t="s">
        <v>87</v>
      </c>
      <c r="B210" s="161" t="s">
        <v>88</v>
      </c>
      <c r="C210" s="76" t="s">
        <v>90</v>
      </c>
      <c r="D210" s="76" t="s">
        <v>89</v>
      </c>
      <c r="E210" s="75" t="s">
        <v>91</v>
      </c>
      <c r="F210" s="76" t="s">
        <v>29</v>
      </c>
      <c r="G210" s="74">
        <f t="shared" si="15"/>
        <v>15.879098360655737</v>
      </c>
      <c r="H210" s="74">
        <f t="shared" si="16"/>
        <v>19.106557377049182</v>
      </c>
      <c r="I210" s="74">
        <f t="shared" si="18"/>
        <v>18.073770491803277</v>
      </c>
      <c r="J210" s="74">
        <f t="shared" si="17"/>
        <v>5.163934426229507</v>
      </c>
      <c r="K210" s="74"/>
      <c r="L210" s="74">
        <f>VLOOKUP(C210,'[1]One Plan'!$C:$L,10,FALSE)</f>
        <v>31.5</v>
      </c>
      <c r="M210" s="104"/>
      <c r="N210" s="101"/>
    </row>
    <row r="211" spans="1:14" s="79" customFormat="1" ht="18.899999999999999" customHeight="1">
      <c r="A211" s="106"/>
      <c r="B211" s="162"/>
      <c r="C211" s="76" t="s">
        <v>94</v>
      </c>
      <c r="D211" s="76" t="s">
        <v>93</v>
      </c>
      <c r="E211" s="75" t="s">
        <v>92</v>
      </c>
      <c r="F211" s="76" t="s">
        <v>55</v>
      </c>
      <c r="G211" s="74">
        <f t="shared" si="15"/>
        <v>16.635245901639344</v>
      </c>
      <c r="H211" s="74">
        <f t="shared" si="16"/>
        <v>20.016393442622952</v>
      </c>
      <c r="I211" s="74">
        <f t="shared" si="18"/>
        <v>18.934426229508198</v>
      </c>
      <c r="J211" s="74">
        <f t="shared" si="17"/>
        <v>5.4098360655737698</v>
      </c>
      <c r="K211" s="74"/>
      <c r="L211" s="74">
        <f>VLOOKUP(C211,'[1]One Plan'!$C:$L,10,FALSE)</f>
        <v>33</v>
      </c>
      <c r="M211" s="104"/>
      <c r="N211" s="101"/>
    </row>
    <row r="212" spans="1:14" s="79" customFormat="1" ht="18.899999999999999" customHeight="1">
      <c r="A212" s="106"/>
      <c r="B212" s="162"/>
      <c r="C212" s="76" t="s">
        <v>429</v>
      </c>
      <c r="D212" s="76" t="s">
        <v>430</v>
      </c>
      <c r="E212" s="75" t="s">
        <v>431</v>
      </c>
      <c r="F212" s="76" t="s">
        <v>29</v>
      </c>
      <c r="G212" s="74">
        <f t="shared" si="15"/>
        <v>14.870901639344261</v>
      </c>
      <c r="H212" s="74">
        <f t="shared" si="16"/>
        <v>17.893442622950818</v>
      </c>
      <c r="I212" s="74">
        <f t="shared" si="18"/>
        <v>16.92622950819672</v>
      </c>
      <c r="J212" s="74">
        <f t="shared" si="17"/>
        <v>4.8360655737704903</v>
      </c>
      <c r="K212" s="74"/>
      <c r="L212" s="74">
        <f>VLOOKUP(C212,'[1]One Plan'!$C:$L,10,FALSE)</f>
        <v>29.5</v>
      </c>
      <c r="M212" s="104"/>
      <c r="N212" s="101"/>
    </row>
    <row r="213" spans="1:14" s="79" customFormat="1" ht="18.899999999999999" customHeight="1">
      <c r="A213" s="106"/>
      <c r="B213" s="162"/>
      <c r="C213" s="76" t="s">
        <v>1907</v>
      </c>
      <c r="D213" s="76" t="s">
        <v>1908</v>
      </c>
      <c r="E213" s="75" t="s">
        <v>1909</v>
      </c>
      <c r="F213" s="76" t="s">
        <v>66</v>
      </c>
      <c r="G213" s="74">
        <f>L213/1.22*(1-0.385)</f>
        <v>18.651639344262293</v>
      </c>
      <c r="H213" s="74">
        <f>L213/1.22*(1-0.26)</f>
        <v>22.442622950819672</v>
      </c>
      <c r="I213" s="74">
        <f t="shared" si="18"/>
        <v>21.229508196721309</v>
      </c>
      <c r="J213" s="74">
        <f>L213/1.22*(1-0.8)</f>
        <v>6.0655737704918016</v>
      </c>
      <c r="K213" s="74"/>
      <c r="L213" s="74">
        <f>VLOOKUP(C213,'[1]One Plan'!$C:$L,10,FALSE)</f>
        <v>37</v>
      </c>
      <c r="M213" s="104"/>
      <c r="N213" s="101"/>
    </row>
    <row r="214" spans="1:14" s="79" customFormat="1" ht="18.899999999999999" customHeight="1">
      <c r="A214" s="106"/>
      <c r="B214" s="162"/>
      <c r="C214" s="76" t="s">
        <v>1901</v>
      </c>
      <c r="D214" s="76" t="s">
        <v>1902</v>
      </c>
      <c r="E214" s="75" t="s">
        <v>1903</v>
      </c>
      <c r="F214" s="76" t="s">
        <v>55</v>
      </c>
      <c r="G214" s="74">
        <f>L214/1.22*(1-0.385)</f>
        <v>17.895491803278691</v>
      </c>
      <c r="H214" s="74">
        <f>L214/1.22*(1-0.26)</f>
        <v>21.532786885245905</v>
      </c>
      <c r="I214" s="74">
        <f t="shared" si="18"/>
        <v>20.368852459016395</v>
      </c>
      <c r="J214" s="74">
        <f>L214/1.22*(1-0.8)</f>
        <v>5.8196721311475406</v>
      </c>
      <c r="K214" s="74"/>
      <c r="L214" s="74">
        <f>VLOOKUP(C214,'[1]One Plan'!$C:$L,10,FALSE)</f>
        <v>35.5</v>
      </c>
      <c r="M214" s="104"/>
      <c r="N214" s="101"/>
    </row>
    <row r="215" spans="1:14" s="79" customFormat="1" ht="18.899999999999999" customHeight="1">
      <c r="A215" s="106"/>
      <c r="B215" s="162"/>
      <c r="C215" s="76" t="s">
        <v>1904</v>
      </c>
      <c r="D215" s="76" t="s">
        <v>1905</v>
      </c>
      <c r="E215" s="75" t="s">
        <v>1906</v>
      </c>
      <c r="F215" s="76" t="s">
        <v>29</v>
      </c>
      <c r="G215" s="74">
        <f>L215/1.22*(1-0.385)</f>
        <v>21.172131147540981</v>
      </c>
      <c r="H215" s="74">
        <f>L215/1.22*(1-0.26)</f>
        <v>25.475409836065573</v>
      </c>
      <c r="I215" s="74">
        <f t="shared" si="18"/>
        <v>24.098360655737704</v>
      </c>
      <c r="J215" s="74">
        <f>L215/1.22*(1-0.8)</f>
        <v>6.8852459016393421</v>
      </c>
      <c r="K215" s="74"/>
      <c r="L215" s="74">
        <f>VLOOKUP(C215,'[1]One Plan'!$C:$L,10,FALSE)</f>
        <v>42</v>
      </c>
      <c r="M215" s="104"/>
      <c r="N215" s="101"/>
    </row>
    <row r="216" spans="1:14" s="79" customFormat="1" ht="18.899999999999999" customHeight="1">
      <c r="B216" s="162"/>
      <c r="C216" s="76" t="s">
        <v>1449</v>
      </c>
      <c r="D216" s="76" t="s">
        <v>1450</v>
      </c>
      <c r="E216" s="75" t="s">
        <v>2164</v>
      </c>
      <c r="F216" s="76" t="s">
        <v>66</v>
      </c>
      <c r="G216" s="74">
        <f>L216/1.22*(1-0.385)</f>
        <v>15.375</v>
      </c>
      <c r="H216" s="74">
        <f>L216/1.22*(1-0.26)</f>
        <v>18.5</v>
      </c>
      <c r="I216" s="74">
        <f t="shared" si="18"/>
        <v>17.5</v>
      </c>
      <c r="J216" s="74">
        <f>L216/1.22*(1-0.8)</f>
        <v>4.9999999999999991</v>
      </c>
      <c r="K216" s="74"/>
      <c r="L216" s="74">
        <f>VLOOKUP(C216,'[1]One Plan'!$C:$L,10,FALSE)</f>
        <v>30.5</v>
      </c>
      <c r="M216" s="104"/>
      <c r="N216" s="101"/>
    </row>
    <row r="217" spans="1:14" s="79" customFormat="1" ht="18.899999999999999" customHeight="1">
      <c r="A217" s="106"/>
      <c r="B217" s="162"/>
      <c r="C217" s="76" t="s">
        <v>1391</v>
      </c>
      <c r="D217" s="76" t="s">
        <v>1392</v>
      </c>
      <c r="E217" s="75" t="s">
        <v>1393</v>
      </c>
      <c r="F217" s="76" t="s">
        <v>29</v>
      </c>
      <c r="G217" s="74">
        <f>L217/1.22*(1-0.385)</f>
        <v>18.651639344262293</v>
      </c>
      <c r="H217" s="74">
        <f>L217/1.22*(1-0.26)</f>
        <v>22.442622950819672</v>
      </c>
      <c r="I217" s="74">
        <f t="shared" si="18"/>
        <v>21.229508196721309</v>
      </c>
      <c r="J217" s="74">
        <f>L217/1.22*(1-0.8)</f>
        <v>6.0655737704918016</v>
      </c>
      <c r="K217" s="74"/>
      <c r="L217" s="74">
        <f>VLOOKUP(C217,'[1]One Plan'!$C:$L,10,FALSE)</f>
        <v>37</v>
      </c>
      <c r="M217" s="104"/>
      <c r="N217" s="101"/>
    </row>
    <row r="218" spans="1:14" s="79" customFormat="1" ht="18.899999999999999" customHeight="1">
      <c r="A218" s="106"/>
      <c r="B218" s="162"/>
      <c r="C218" s="76" t="s">
        <v>101</v>
      </c>
      <c r="D218" s="76" t="s">
        <v>100</v>
      </c>
      <c r="E218" s="75" t="s">
        <v>102</v>
      </c>
      <c r="F218" s="76" t="s">
        <v>7</v>
      </c>
      <c r="G218" s="74">
        <f t="shared" si="15"/>
        <v>11.090163934426229</v>
      </c>
      <c r="H218" s="74">
        <f t="shared" si="16"/>
        <v>13.344262295081966</v>
      </c>
      <c r="I218" s="74">
        <f t="shared" si="18"/>
        <v>12.622950819672131</v>
      </c>
      <c r="J218" s="74">
        <f t="shared" si="17"/>
        <v>3.6065573770491794</v>
      </c>
      <c r="K218" s="74"/>
      <c r="L218" s="74">
        <f>VLOOKUP(C218,'[1]One Plan'!$C:$L,10,FALSE)</f>
        <v>22</v>
      </c>
      <c r="M218" s="104"/>
      <c r="N218" s="101"/>
    </row>
    <row r="219" spans="1:14" s="79" customFormat="1" ht="18.899999999999999" customHeight="1">
      <c r="A219" s="106"/>
      <c r="B219" s="162"/>
      <c r="C219" s="76" t="s">
        <v>104</v>
      </c>
      <c r="D219" s="76" t="s">
        <v>103</v>
      </c>
      <c r="E219" s="75" t="s">
        <v>105</v>
      </c>
      <c r="F219" s="76" t="s">
        <v>7</v>
      </c>
      <c r="G219" s="74">
        <f t="shared" si="15"/>
        <v>13.862704918032788</v>
      </c>
      <c r="H219" s="74">
        <f t="shared" si="16"/>
        <v>16.680327868852462</v>
      </c>
      <c r="I219" s="74">
        <f t="shared" si="18"/>
        <v>15.778688524590164</v>
      </c>
      <c r="J219" s="74">
        <f t="shared" si="17"/>
        <v>4.5081967213114744</v>
      </c>
      <c r="K219" s="74"/>
      <c r="L219" s="74">
        <f>VLOOKUP(C219,'[1]One Plan'!$C:$L,10,FALSE)</f>
        <v>27.5</v>
      </c>
      <c r="M219" s="104"/>
      <c r="N219" s="101"/>
    </row>
    <row r="220" spans="1:14" s="79" customFormat="1" ht="18.899999999999999" customHeight="1">
      <c r="A220" s="106"/>
      <c r="B220" s="162"/>
      <c r="C220" s="76" t="s">
        <v>107</v>
      </c>
      <c r="D220" s="76" t="s">
        <v>106</v>
      </c>
      <c r="E220" s="75" t="s">
        <v>108</v>
      </c>
      <c r="F220" s="76" t="s">
        <v>95</v>
      </c>
      <c r="G220" s="74">
        <f t="shared" si="15"/>
        <v>15.879098360655737</v>
      </c>
      <c r="H220" s="74">
        <f t="shared" si="16"/>
        <v>19.106557377049182</v>
      </c>
      <c r="I220" s="74">
        <f t="shared" si="18"/>
        <v>18.073770491803277</v>
      </c>
      <c r="J220" s="74">
        <f t="shared" si="17"/>
        <v>5.163934426229507</v>
      </c>
      <c r="K220" s="74"/>
      <c r="L220" s="74">
        <f>VLOOKUP(C220,'[1]One Plan'!$C:$L,10,FALSE)</f>
        <v>31.5</v>
      </c>
      <c r="M220" s="104"/>
      <c r="N220" s="101"/>
    </row>
    <row r="221" spans="1:14" s="79" customFormat="1" ht="18.899999999999999" customHeight="1">
      <c r="A221" s="106"/>
      <c r="B221" s="162"/>
      <c r="C221" s="76" t="s">
        <v>110</v>
      </c>
      <c r="D221" s="76" t="s">
        <v>109</v>
      </c>
      <c r="E221" s="75" t="s">
        <v>111</v>
      </c>
      <c r="F221" s="76" t="s">
        <v>95</v>
      </c>
      <c r="G221" s="74">
        <f t="shared" si="15"/>
        <v>15.879098360655737</v>
      </c>
      <c r="H221" s="74">
        <f t="shared" si="16"/>
        <v>19.106557377049182</v>
      </c>
      <c r="I221" s="74">
        <f t="shared" si="18"/>
        <v>18.073770491803277</v>
      </c>
      <c r="J221" s="74">
        <f t="shared" si="17"/>
        <v>5.163934426229507</v>
      </c>
      <c r="K221" s="74"/>
      <c r="L221" s="74">
        <f>VLOOKUP(C221,'[1]One Plan'!$C:$L,10,FALSE)</f>
        <v>31.5</v>
      </c>
      <c r="M221" s="104"/>
      <c r="N221" s="101"/>
    </row>
    <row r="222" spans="1:14" s="79" customFormat="1" ht="18.899999999999999" customHeight="1">
      <c r="A222" s="106"/>
      <c r="B222" s="162"/>
      <c r="C222" s="76" t="s">
        <v>762</v>
      </c>
      <c r="D222" s="76" t="s">
        <v>764</v>
      </c>
      <c r="E222" s="75" t="s">
        <v>763</v>
      </c>
      <c r="F222" s="76" t="s">
        <v>66</v>
      </c>
      <c r="G222" s="74">
        <f t="shared" si="15"/>
        <v>12.350409836065573</v>
      </c>
      <c r="H222" s="74">
        <f t="shared" si="16"/>
        <v>14.860655737704919</v>
      </c>
      <c r="I222" s="74">
        <f t="shared" si="18"/>
        <v>14.057377049180328</v>
      </c>
      <c r="J222" s="74">
        <f t="shared" si="17"/>
        <v>4.0163934426229497</v>
      </c>
      <c r="K222" s="74"/>
      <c r="L222" s="74">
        <f>VLOOKUP(C222,'[1]One Plan'!$C:$L,10,FALSE)</f>
        <v>24.5</v>
      </c>
      <c r="M222" s="104"/>
      <c r="N222" s="101"/>
    </row>
    <row r="223" spans="1:14" s="79" customFormat="1" ht="18.899999999999999" customHeight="1">
      <c r="A223" s="106"/>
      <c r="B223" s="162"/>
      <c r="C223" s="76" t="s">
        <v>128</v>
      </c>
      <c r="D223" s="76" t="s">
        <v>127</v>
      </c>
      <c r="E223" s="75" t="s">
        <v>129</v>
      </c>
      <c r="F223" s="76" t="s">
        <v>7</v>
      </c>
      <c r="G223" s="74">
        <f>L223/1.22*(1-0.385)</f>
        <v>12.602459016393443</v>
      </c>
      <c r="H223" s="74">
        <f>L223/1.22*(1-0.26)</f>
        <v>15.163934426229508</v>
      </c>
      <c r="I223" s="74">
        <f t="shared" si="18"/>
        <v>14.344262295081966</v>
      </c>
      <c r="J223" s="74">
        <f>L223/1.22*(1-0.8)</f>
        <v>4.0983606557377046</v>
      </c>
      <c r="K223" s="74"/>
      <c r="L223" s="74">
        <f>VLOOKUP(C223,'[1]One Plan'!$C:$L,10,FALSE)</f>
        <v>25</v>
      </c>
      <c r="M223" s="104"/>
      <c r="N223" s="101"/>
    </row>
    <row r="224" spans="1:14" s="79" customFormat="1" ht="18.899999999999999" customHeight="1">
      <c r="A224" s="106"/>
      <c r="B224" s="162"/>
      <c r="C224" s="76" t="s">
        <v>137</v>
      </c>
      <c r="D224" s="76" t="s">
        <v>136</v>
      </c>
      <c r="E224" s="75" t="s">
        <v>138</v>
      </c>
      <c r="F224" s="76" t="s">
        <v>75</v>
      </c>
      <c r="G224" s="74">
        <f>L224/1.22*(1-0.385)</f>
        <v>13.862704918032788</v>
      </c>
      <c r="H224" s="74">
        <f>L224/1.22*(1-0.26)</f>
        <v>16.680327868852462</v>
      </c>
      <c r="I224" s="74">
        <f t="shared" si="18"/>
        <v>15.778688524590164</v>
      </c>
      <c r="J224" s="74">
        <f>L224/1.22*(1-0.8)</f>
        <v>4.5081967213114744</v>
      </c>
      <c r="K224" s="74"/>
      <c r="L224" s="74">
        <f>VLOOKUP(C224,'[1]One Plan'!$C:$L,10,FALSE)</f>
        <v>27.5</v>
      </c>
      <c r="M224" s="104"/>
      <c r="N224" s="101"/>
    </row>
    <row r="225" spans="1:14" s="79" customFormat="1" ht="18.899999999999999" customHeight="1">
      <c r="A225" s="106"/>
      <c r="B225" s="162"/>
      <c r="C225" s="76" t="s">
        <v>828</v>
      </c>
      <c r="D225" s="76" t="s">
        <v>827</v>
      </c>
      <c r="E225" s="75" t="s">
        <v>432</v>
      </c>
      <c r="F225" s="76" t="s">
        <v>95</v>
      </c>
      <c r="G225" s="74">
        <f>L225/1.22*(1-0.385)</f>
        <v>15.122950819672131</v>
      </c>
      <c r="H225" s="74">
        <f>L225/1.22*(1-0.26)</f>
        <v>18.196721311475411</v>
      </c>
      <c r="I225" s="74">
        <f t="shared" si="18"/>
        <v>17.21311475409836</v>
      </c>
      <c r="J225" s="74">
        <f>L225/1.22*(1-0.8)</f>
        <v>4.9180327868852451</v>
      </c>
      <c r="K225" s="74"/>
      <c r="L225" s="74">
        <f>VLOOKUP(C225,'[1]One Plan'!$C:$L,10,FALSE)</f>
        <v>30</v>
      </c>
      <c r="M225" s="104"/>
      <c r="N225" s="101"/>
    </row>
    <row r="226" spans="1:14" s="79" customFormat="1" ht="18.899999999999999" customHeight="1">
      <c r="A226" s="106"/>
      <c r="B226" s="162"/>
      <c r="C226" s="76" t="s">
        <v>134</v>
      </c>
      <c r="D226" s="76" t="s">
        <v>133</v>
      </c>
      <c r="E226" s="75" t="s">
        <v>135</v>
      </c>
      <c r="F226" s="76" t="s">
        <v>75</v>
      </c>
      <c r="G226" s="74">
        <f>L226/1.22*(1-0.385)</f>
        <v>13.862704918032788</v>
      </c>
      <c r="H226" s="74">
        <f>L226/1.22*(1-0.26)</f>
        <v>16.680327868852462</v>
      </c>
      <c r="I226" s="74">
        <f t="shared" si="18"/>
        <v>15.778688524590164</v>
      </c>
      <c r="J226" s="74">
        <f>L226/1.22*(1-0.8)</f>
        <v>4.5081967213114744</v>
      </c>
      <c r="K226" s="74"/>
      <c r="L226" s="74">
        <f>VLOOKUP(C226,'[1]One Plan'!$C:$L,10,FALSE)</f>
        <v>27.5</v>
      </c>
      <c r="M226" s="104"/>
      <c r="N226" s="101"/>
    </row>
    <row r="227" spans="1:14" s="79" customFormat="1" ht="18.899999999999999" customHeight="1">
      <c r="A227" s="106"/>
      <c r="B227" s="162"/>
      <c r="C227" s="76" t="s">
        <v>125</v>
      </c>
      <c r="D227" s="76" t="s">
        <v>124</v>
      </c>
      <c r="E227" s="75" t="s">
        <v>126</v>
      </c>
      <c r="F227" s="76" t="s">
        <v>7</v>
      </c>
      <c r="G227" s="74">
        <f>L227/1.22*(1-0.385)</f>
        <v>12.350409836065573</v>
      </c>
      <c r="H227" s="74">
        <f>L227/1.22*(1-0.26)</f>
        <v>14.860655737704919</v>
      </c>
      <c r="I227" s="74">
        <f t="shared" si="18"/>
        <v>14.057377049180328</v>
      </c>
      <c r="J227" s="74">
        <f>L227/1.22*(1-0.8)</f>
        <v>4.0163934426229497</v>
      </c>
      <c r="K227" s="74"/>
      <c r="L227" s="74">
        <f>VLOOKUP(C227,'[1]One Plan'!$C:$L,10,FALSE)</f>
        <v>24.5</v>
      </c>
      <c r="M227" s="104"/>
      <c r="N227" s="101"/>
    </row>
    <row r="228" spans="1:14" s="79" customFormat="1" ht="18.899999999999999" customHeight="1">
      <c r="A228" s="106"/>
      <c r="B228" s="162"/>
      <c r="C228" s="76" t="s">
        <v>1109</v>
      </c>
      <c r="D228" s="76" t="s">
        <v>1110</v>
      </c>
      <c r="E228" s="75" t="s">
        <v>1108</v>
      </c>
      <c r="F228" s="76" t="s">
        <v>55</v>
      </c>
      <c r="G228" s="74">
        <f>L110/1.22*(1-0.385)</f>
        <v>17.895491803278691</v>
      </c>
      <c r="H228" s="74">
        <f>L110/1.22*(1-0.26)</f>
        <v>21.532786885245905</v>
      </c>
      <c r="I228" s="74">
        <f t="shared" si="18"/>
        <v>19.221311475409834</v>
      </c>
      <c r="J228" s="74">
        <f>L110/1.22*(1-0.8)</f>
        <v>5.8196721311475406</v>
      </c>
      <c r="K228" s="74"/>
      <c r="L228" s="74">
        <f>VLOOKUP(C228,'[1]One Plan'!$C:$L,10,FALSE)</f>
        <v>33.5</v>
      </c>
      <c r="M228" s="104"/>
      <c r="N228" s="101"/>
    </row>
    <row r="229" spans="1:14" s="79" customFormat="1" ht="18.899999999999999" customHeight="1">
      <c r="A229" s="106"/>
      <c r="B229" s="162"/>
      <c r="C229" s="76" t="s">
        <v>97</v>
      </c>
      <c r="D229" s="76" t="s">
        <v>96</v>
      </c>
      <c r="E229" s="75" t="s">
        <v>98</v>
      </c>
      <c r="F229" s="76" t="s">
        <v>95</v>
      </c>
      <c r="G229" s="74">
        <f>L229/1.22*(1-0.385)</f>
        <v>15.879098360655737</v>
      </c>
      <c r="H229" s="74">
        <f>L229/1.22*(1-0.26)</f>
        <v>19.106557377049182</v>
      </c>
      <c r="I229" s="74">
        <f t="shared" si="18"/>
        <v>18.073770491803277</v>
      </c>
      <c r="J229" s="74">
        <f>L229/1.22*(1-0.8)</f>
        <v>5.163934426229507</v>
      </c>
      <c r="K229" s="74"/>
      <c r="L229" s="74">
        <f>VLOOKUP(C229,'[1]One Plan'!$C:$L,10,FALSE)</f>
        <v>31.5</v>
      </c>
      <c r="M229" s="104"/>
      <c r="N229" s="101"/>
    </row>
    <row r="230" spans="1:14" s="79" customFormat="1" ht="18.899999999999999" customHeight="1">
      <c r="A230" s="106"/>
      <c r="B230" s="162"/>
      <c r="C230" s="76" t="s">
        <v>131</v>
      </c>
      <c r="D230" s="76" t="s">
        <v>130</v>
      </c>
      <c r="E230" s="75" t="s">
        <v>132</v>
      </c>
      <c r="F230" s="76" t="s">
        <v>29</v>
      </c>
      <c r="G230" s="74">
        <f>L230/1.22*(1-0.385)</f>
        <v>12.350409836065573</v>
      </c>
      <c r="H230" s="74">
        <f>L230/1.22*(1-0.26)</f>
        <v>14.860655737704919</v>
      </c>
      <c r="I230" s="74">
        <f t="shared" si="18"/>
        <v>14.057377049180328</v>
      </c>
      <c r="J230" s="74">
        <f>L230/1.22*(1-0.8)</f>
        <v>4.0163934426229497</v>
      </c>
      <c r="K230" s="74"/>
      <c r="L230" s="74">
        <f>VLOOKUP(C230,'[1]One Plan'!$C:$L,10,FALSE)</f>
        <v>24.5</v>
      </c>
      <c r="M230" s="104"/>
      <c r="N230" s="101"/>
    </row>
    <row r="231" spans="1:14" s="79" customFormat="1" ht="18.899999999999999" customHeight="1">
      <c r="A231" s="106"/>
      <c r="B231" s="162"/>
      <c r="C231" s="76" t="s">
        <v>143</v>
      </c>
      <c r="D231" s="76" t="s">
        <v>142</v>
      </c>
      <c r="E231" s="75" t="s">
        <v>1524</v>
      </c>
      <c r="F231" s="76" t="s">
        <v>29</v>
      </c>
      <c r="G231" s="74">
        <f>L231/1.22*(1-0.385)</f>
        <v>10.081967213114753</v>
      </c>
      <c r="H231" s="74">
        <f>L231/1.22*(1-0.26)</f>
        <v>12.131147540983605</v>
      </c>
      <c r="I231" s="74">
        <f t="shared" si="18"/>
        <v>11.475409836065571</v>
      </c>
      <c r="J231" s="74">
        <f>L231/1.22*(1-0.8)</f>
        <v>3.2786885245901631</v>
      </c>
      <c r="K231" s="74"/>
      <c r="L231" s="74">
        <f>VLOOKUP(C231,'[1]One Plan'!$C:$L,10,FALSE)</f>
        <v>20</v>
      </c>
      <c r="M231" s="104"/>
      <c r="N231" s="101"/>
    </row>
    <row r="232" spans="1:14" s="79" customFormat="1" ht="18.899999999999999" customHeight="1">
      <c r="A232" s="106"/>
      <c r="B232" s="162"/>
      <c r="C232" s="76" t="s">
        <v>113</v>
      </c>
      <c r="D232" s="76" t="s">
        <v>112</v>
      </c>
      <c r="E232" s="75" t="s">
        <v>114</v>
      </c>
      <c r="F232" s="76" t="s">
        <v>29</v>
      </c>
      <c r="G232" s="74">
        <f t="shared" si="15"/>
        <v>12.350409836065573</v>
      </c>
      <c r="H232" s="74">
        <f t="shared" si="16"/>
        <v>14.860655737704919</v>
      </c>
      <c r="I232" s="74">
        <f t="shared" si="18"/>
        <v>14.057377049180328</v>
      </c>
      <c r="J232" s="74">
        <f t="shared" si="17"/>
        <v>4.0163934426229497</v>
      </c>
      <c r="K232" s="74"/>
      <c r="L232" s="74">
        <f>VLOOKUP(C232,'[1]One Plan'!$C:$L,10,FALSE)</f>
        <v>24.5</v>
      </c>
      <c r="M232" s="104"/>
      <c r="N232" s="101"/>
    </row>
    <row r="233" spans="1:14" s="79" customFormat="1" ht="18.899999999999999" customHeight="1">
      <c r="A233" s="106"/>
      <c r="B233" s="162"/>
      <c r="C233" s="76" t="s">
        <v>116</v>
      </c>
      <c r="D233" s="76" t="s">
        <v>115</v>
      </c>
      <c r="E233" s="75" t="s">
        <v>117</v>
      </c>
      <c r="F233" s="76" t="s">
        <v>1523</v>
      </c>
      <c r="G233" s="74">
        <f t="shared" si="15"/>
        <v>15.879098360655737</v>
      </c>
      <c r="H233" s="74">
        <f t="shared" si="16"/>
        <v>19.106557377049182</v>
      </c>
      <c r="I233" s="74">
        <f t="shared" si="18"/>
        <v>18.073770491803277</v>
      </c>
      <c r="J233" s="74">
        <f t="shared" si="17"/>
        <v>5.163934426229507</v>
      </c>
      <c r="K233" s="74"/>
      <c r="L233" s="74">
        <f>VLOOKUP(C233,'[1]One Plan'!$C:$L,10,FALSE)</f>
        <v>31.5</v>
      </c>
      <c r="M233" s="104"/>
      <c r="N233" s="101"/>
    </row>
    <row r="234" spans="1:14" s="79" customFormat="1" ht="18.899999999999999" customHeight="1">
      <c r="A234" s="106"/>
      <c r="B234" s="162"/>
      <c r="C234" s="76" t="s">
        <v>119</v>
      </c>
      <c r="D234" s="76" t="s">
        <v>118</v>
      </c>
      <c r="E234" s="75" t="s">
        <v>120</v>
      </c>
      <c r="F234" s="76" t="s">
        <v>55</v>
      </c>
      <c r="G234" s="74">
        <f t="shared" si="15"/>
        <v>16.635245901639344</v>
      </c>
      <c r="H234" s="74">
        <f t="shared" si="16"/>
        <v>20.016393442622952</v>
      </c>
      <c r="I234" s="74">
        <f t="shared" si="18"/>
        <v>18.934426229508198</v>
      </c>
      <c r="J234" s="74">
        <f t="shared" si="17"/>
        <v>5.4098360655737698</v>
      </c>
      <c r="K234" s="74"/>
      <c r="L234" s="74">
        <f>VLOOKUP(C234,'[1]One Plan'!$C:$L,10,FALSE)</f>
        <v>33</v>
      </c>
      <c r="M234" s="104"/>
      <c r="N234" s="101"/>
    </row>
    <row r="235" spans="1:14" s="79" customFormat="1" ht="18.899999999999999" customHeight="1">
      <c r="A235" s="106"/>
      <c r="B235" s="162"/>
      <c r="C235" s="76" t="s">
        <v>1034</v>
      </c>
      <c r="D235" s="76" t="s">
        <v>1036</v>
      </c>
      <c r="E235" s="75" t="s">
        <v>1035</v>
      </c>
      <c r="F235" s="76" t="s">
        <v>29</v>
      </c>
      <c r="G235" s="74">
        <f>L235/1.22*(1-0.385)</f>
        <v>13.610655737704919</v>
      </c>
      <c r="H235" s="74">
        <f>L235/1.22*(1-0.26)</f>
        <v>16.377049180327869</v>
      </c>
      <c r="I235" s="74">
        <f t="shared" si="18"/>
        <v>15.491803278688526</v>
      </c>
      <c r="J235" s="74">
        <f>L235/1.22*(1-0.8)</f>
        <v>4.4262295081967205</v>
      </c>
      <c r="K235" s="74"/>
      <c r="L235" s="74">
        <f>VLOOKUP(C235,'[1]One Plan'!$C:$L,10,FALSE)</f>
        <v>27</v>
      </c>
      <c r="M235" s="104"/>
      <c r="N235" s="101"/>
    </row>
    <row r="236" spans="1:14" s="79" customFormat="1" ht="18.899999999999999" customHeight="1">
      <c r="A236" s="106"/>
      <c r="B236" s="162"/>
      <c r="C236" s="76" t="s">
        <v>645</v>
      </c>
      <c r="D236" s="76" t="s">
        <v>644</v>
      </c>
      <c r="E236" s="75" t="s">
        <v>646</v>
      </c>
      <c r="F236" s="76" t="s">
        <v>55</v>
      </c>
      <c r="G236" s="74">
        <f t="shared" si="15"/>
        <v>13.862704918032788</v>
      </c>
      <c r="H236" s="74">
        <f t="shared" si="16"/>
        <v>16.680327868852462</v>
      </c>
      <c r="I236" s="74">
        <f t="shared" si="18"/>
        <v>15.778688524590164</v>
      </c>
      <c r="J236" s="74">
        <f t="shared" si="17"/>
        <v>4.5081967213114744</v>
      </c>
      <c r="K236" s="74"/>
      <c r="L236" s="74">
        <f>VLOOKUP(C236,'[1]One Plan'!$C:$L,10,FALSE)</f>
        <v>27.5</v>
      </c>
      <c r="M236" s="104"/>
      <c r="N236" s="101"/>
    </row>
    <row r="237" spans="1:14" s="79" customFormat="1" ht="18.899999999999999" customHeight="1">
      <c r="A237" s="106"/>
      <c r="B237" s="162"/>
      <c r="C237" s="76" t="s">
        <v>859</v>
      </c>
      <c r="D237" s="76" t="s">
        <v>858</v>
      </c>
      <c r="E237" s="75" t="s">
        <v>857</v>
      </c>
      <c r="F237" s="76" t="s">
        <v>54</v>
      </c>
      <c r="G237" s="74">
        <f>L237/1.22*(1-0.385)</f>
        <v>15.627049180327869</v>
      </c>
      <c r="H237" s="74">
        <f>L237/1.22*(1-0.26)</f>
        <v>18.803278688524589</v>
      </c>
      <c r="I237" s="74">
        <f t="shared" si="18"/>
        <v>17.786885245901637</v>
      </c>
      <c r="J237" s="74">
        <f>L237/1.22*(1-0.8)</f>
        <v>5.0819672131147531</v>
      </c>
      <c r="K237" s="74"/>
      <c r="L237" s="74">
        <f>VLOOKUP(C237,'[1]One Plan'!$C:$L,10,FALSE)</f>
        <v>31</v>
      </c>
      <c r="M237" s="104"/>
      <c r="N237" s="101"/>
    </row>
    <row r="238" spans="1:14" s="79" customFormat="1" ht="18.899999999999999" customHeight="1">
      <c r="A238" s="106"/>
      <c r="B238" s="163"/>
      <c r="C238" s="76" t="s">
        <v>122</v>
      </c>
      <c r="D238" s="76" t="s">
        <v>121</v>
      </c>
      <c r="E238" s="75" t="s">
        <v>123</v>
      </c>
      <c r="F238" s="76" t="s">
        <v>55</v>
      </c>
      <c r="G238" s="74">
        <f t="shared" si="15"/>
        <v>13.862704918032788</v>
      </c>
      <c r="H238" s="74">
        <f t="shared" si="16"/>
        <v>16.680327868852462</v>
      </c>
      <c r="I238" s="74">
        <f t="shared" si="18"/>
        <v>15.778688524590164</v>
      </c>
      <c r="J238" s="74">
        <f t="shared" si="17"/>
        <v>4.5081967213114744</v>
      </c>
      <c r="K238" s="74"/>
      <c r="L238" s="74">
        <f>VLOOKUP(C238,'[1]One Plan'!$C:$L,10,FALSE)</f>
        <v>27.5</v>
      </c>
      <c r="M238" s="104"/>
      <c r="N238" s="101"/>
    </row>
    <row r="239" spans="1:14" s="79" customFormat="1" ht="18.899999999999999" customHeight="1">
      <c r="A239" s="106"/>
      <c r="B239" s="170" t="s">
        <v>691</v>
      </c>
      <c r="C239" s="76" t="s">
        <v>765</v>
      </c>
      <c r="D239" s="76" t="s">
        <v>139</v>
      </c>
      <c r="E239" s="75" t="s">
        <v>659</v>
      </c>
      <c r="F239" s="76" t="s">
        <v>29</v>
      </c>
      <c r="G239" s="74">
        <f t="shared" si="15"/>
        <v>15.879098360655737</v>
      </c>
      <c r="H239" s="74">
        <f t="shared" si="16"/>
        <v>19.106557377049182</v>
      </c>
      <c r="I239" s="74">
        <f t="shared" si="18"/>
        <v>18.073770491803277</v>
      </c>
      <c r="J239" s="74">
        <f t="shared" si="17"/>
        <v>5.163934426229507</v>
      </c>
      <c r="K239" s="74"/>
      <c r="L239" s="74">
        <f>VLOOKUP(C239,'[1]One Plan'!$C:$L,10,FALSE)</f>
        <v>31.5</v>
      </c>
      <c r="M239" s="169" t="s">
        <v>2185</v>
      </c>
      <c r="N239" s="101"/>
    </row>
    <row r="240" spans="1:14" s="79" customFormat="1" ht="18.899999999999999" customHeight="1">
      <c r="A240" s="106"/>
      <c r="B240" s="162"/>
      <c r="C240" s="76" t="s">
        <v>141</v>
      </c>
      <c r="D240" s="76" t="s">
        <v>140</v>
      </c>
      <c r="E240" s="75" t="s">
        <v>558</v>
      </c>
      <c r="F240" s="76" t="s">
        <v>55</v>
      </c>
      <c r="G240" s="74">
        <f t="shared" si="15"/>
        <v>16.635245901639344</v>
      </c>
      <c r="H240" s="74">
        <f t="shared" si="16"/>
        <v>20.016393442622952</v>
      </c>
      <c r="I240" s="74">
        <f t="shared" si="18"/>
        <v>18.934426229508198</v>
      </c>
      <c r="J240" s="74">
        <f t="shared" si="17"/>
        <v>5.4098360655737698</v>
      </c>
      <c r="K240" s="74"/>
      <c r="L240" s="74">
        <f>VLOOKUP(C240,'[1]One Plan'!$C:$L,10,FALSE)</f>
        <v>33</v>
      </c>
      <c r="M240" s="169"/>
      <c r="N240" s="101"/>
    </row>
    <row r="241" spans="1:14" s="79" customFormat="1" ht="18.899999999999999" customHeight="1">
      <c r="A241" s="106"/>
      <c r="B241" s="162"/>
      <c r="C241" s="76" t="s">
        <v>1917</v>
      </c>
      <c r="D241" s="76" t="s">
        <v>1925</v>
      </c>
      <c r="E241" s="75" t="s">
        <v>1918</v>
      </c>
      <c r="F241" s="76" t="s">
        <v>55</v>
      </c>
      <c r="G241" s="74">
        <f t="shared" si="15"/>
        <v>17.895491803278691</v>
      </c>
      <c r="H241" s="74">
        <f t="shared" si="16"/>
        <v>21.532786885245905</v>
      </c>
      <c r="I241" s="74">
        <f t="shared" si="18"/>
        <v>20.368852459016395</v>
      </c>
      <c r="J241" s="74">
        <f t="shared" si="17"/>
        <v>5.8196721311475406</v>
      </c>
      <c r="K241" s="74"/>
      <c r="L241" s="74">
        <f>VLOOKUP(C241,'[1]One Plan'!$C:$L,10,FALSE)</f>
        <v>35.5</v>
      </c>
      <c r="M241" s="169"/>
      <c r="N241" s="101"/>
    </row>
    <row r="242" spans="1:14" s="79" customFormat="1" ht="18.899999999999999" customHeight="1">
      <c r="A242" s="106"/>
      <c r="B242" s="162"/>
      <c r="C242" s="76" t="s">
        <v>1919</v>
      </c>
      <c r="D242" s="76" t="s">
        <v>1924</v>
      </c>
      <c r="E242" s="75" t="s">
        <v>1920</v>
      </c>
      <c r="F242" s="76" t="s">
        <v>29</v>
      </c>
      <c r="G242" s="74">
        <f t="shared" si="15"/>
        <v>21.172131147540981</v>
      </c>
      <c r="H242" s="74">
        <f t="shared" si="16"/>
        <v>25.475409836065573</v>
      </c>
      <c r="I242" s="74">
        <f t="shared" si="18"/>
        <v>24.098360655737704</v>
      </c>
      <c r="J242" s="74">
        <f t="shared" si="17"/>
        <v>6.8852459016393421</v>
      </c>
      <c r="K242" s="74"/>
      <c r="L242" s="74">
        <f>VLOOKUP(C242,'[1]One Plan'!$C:$L,10,FALSE)</f>
        <v>42</v>
      </c>
      <c r="M242" s="169"/>
      <c r="N242" s="101"/>
    </row>
    <row r="243" spans="1:14" s="79" customFormat="1" ht="18.899999999999999" customHeight="1">
      <c r="A243" s="106"/>
      <c r="B243" s="162"/>
      <c r="C243" s="76" t="s">
        <v>1921</v>
      </c>
      <c r="D243" s="76" t="s">
        <v>1923</v>
      </c>
      <c r="E243" s="75" t="s">
        <v>1922</v>
      </c>
      <c r="F243" s="76" t="s">
        <v>1910</v>
      </c>
      <c r="G243" s="74">
        <f t="shared" si="15"/>
        <v>18.651639344262293</v>
      </c>
      <c r="H243" s="74">
        <f t="shared" si="16"/>
        <v>22.442622950819672</v>
      </c>
      <c r="I243" s="74">
        <f t="shared" si="18"/>
        <v>21.229508196721309</v>
      </c>
      <c r="J243" s="74">
        <f t="shared" si="17"/>
        <v>6.0655737704918016</v>
      </c>
      <c r="K243" s="74"/>
      <c r="L243" s="74">
        <f>VLOOKUP(C243,'[1]One Plan'!$C:$L,10,FALSE)</f>
        <v>37</v>
      </c>
      <c r="M243" s="169"/>
      <c r="N243" s="101"/>
    </row>
    <row r="244" spans="1:14" s="79" customFormat="1" ht="18.899999999999999" customHeight="1">
      <c r="A244" s="106"/>
      <c r="B244" s="162"/>
      <c r="C244" s="76" t="s">
        <v>1517</v>
      </c>
      <c r="D244" s="76" t="s">
        <v>1518</v>
      </c>
      <c r="E244" s="75" t="s">
        <v>2166</v>
      </c>
      <c r="F244" s="76" t="s">
        <v>66</v>
      </c>
      <c r="G244" s="74">
        <f t="shared" si="15"/>
        <v>14.618852459016393</v>
      </c>
      <c r="H244" s="74">
        <f t="shared" si="16"/>
        <v>17.590163934426229</v>
      </c>
      <c r="I244" s="74">
        <f t="shared" si="18"/>
        <v>16.639344262295079</v>
      </c>
      <c r="J244" s="74">
        <f t="shared" si="17"/>
        <v>4.7540983606557363</v>
      </c>
      <c r="K244" s="74"/>
      <c r="L244" s="74">
        <f>VLOOKUP(C244,'[1]One Plan'!$C:$L,10,FALSE)</f>
        <v>29</v>
      </c>
      <c r="M244" s="169"/>
      <c r="N244" s="101"/>
    </row>
    <row r="245" spans="1:14" s="79" customFormat="1" ht="18.899999999999999" customHeight="1">
      <c r="A245" s="106"/>
      <c r="B245" s="162"/>
      <c r="C245" s="76" t="s">
        <v>1490</v>
      </c>
      <c r="D245" s="76" t="s">
        <v>1491</v>
      </c>
      <c r="E245" s="75" t="s">
        <v>1492</v>
      </c>
      <c r="F245" s="76" t="s">
        <v>29</v>
      </c>
      <c r="G245" s="74">
        <f t="shared" si="15"/>
        <v>18.651639344262293</v>
      </c>
      <c r="H245" s="74">
        <f t="shared" si="16"/>
        <v>22.442622950819672</v>
      </c>
      <c r="I245" s="74">
        <f t="shared" si="18"/>
        <v>21.229508196721309</v>
      </c>
      <c r="J245" s="74">
        <f t="shared" si="17"/>
        <v>6.0655737704918016</v>
      </c>
      <c r="K245" s="74"/>
      <c r="L245" s="74">
        <f>VLOOKUP(C245,'[1]One Plan'!$C:$L,10,FALSE)</f>
        <v>37</v>
      </c>
      <c r="M245" s="169"/>
      <c r="N245" s="101"/>
    </row>
    <row r="246" spans="1:14" s="79" customFormat="1" ht="18.899999999999999" customHeight="1">
      <c r="A246" s="106"/>
      <c r="B246" s="162"/>
      <c r="C246" s="76" t="s">
        <v>2030</v>
      </c>
      <c r="D246" s="76" t="s">
        <v>2031</v>
      </c>
      <c r="E246" s="75" t="s">
        <v>2188</v>
      </c>
      <c r="F246" s="76" t="s">
        <v>29</v>
      </c>
      <c r="G246" s="74">
        <f t="shared" si="15"/>
        <v>15.375</v>
      </c>
      <c r="H246" s="74">
        <f t="shared" si="16"/>
        <v>18.5</v>
      </c>
      <c r="I246" s="74">
        <f t="shared" si="18"/>
        <v>17.5</v>
      </c>
      <c r="J246" s="74">
        <f t="shared" si="17"/>
        <v>4.9999999999999991</v>
      </c>
      <c r="K246" s="74"/>
      <c r="L246" s="74">
        <f>VLOOKUP(C246,'[1]One Plan'!$C:$L,10,FALSE)</f>
        <v>30.5</v>
      </c>
      <c r="M246" s="169"/>
      <c r="N246" s="101"/>
    </row>
    <row r="247" spans="1:14" s="79" customFormat="1" ht="18.899999999999999" customHeight="1">
      <c r="A247" s="106"/>
      <c r="B247" s="162"/>
      <c r="C247" s="76" t="s">
        <v>147</v>
      </c>
      <c r="D247" s="76" t="s">
        <v>146</v>
      </c>
      <c r="E247" s="75" t="s">
        <v>561</v>
      </c>
      <c r="F247" s="76" t="s">
        <v>7</v>
      </c>
      <c r="G247" s="74">
        <f t="shared" si="15"/>
        <v>12.602459016393443</v>
      </c>
      <c r="H247" s="74">
        <f t="shared" si="16"/>
        <v>15.163934426229508</v>
      </c>
      <c r="I247" s="74">
        <f t="shared" si="18"/>
        <v>14.344262295081966</v>
      </c>
      <c r="J247" s="74">
        <f t="shared" si="17"/>
        <v>4.0983606557377046</v>
      </c>
      <c r="K247" s="74"/>
      <c r="L247" s="74">
        <f>VLOOKUP(C247,'[1]One Plan'!$C:$L,10,FALSE)</f>
        <v>25</v>
      </c>
      <c r="M247" s="169"/>
      <c r="N247" s="101"/>
    </row>
    <row r="248" spans="1:14" s="79" customFormat="1" ht="18.899999999999999" customHeight="1">
      <c r="A248" s="106"/>
      <c r="B248" s="162"/>
      <c r="C248" s="76" t="s">
        <v>153</v>
      </c>
      <c r="D248" s="76" t="s">
        <v>152</v>
      </c>
      <c r="E248" s="75" t="s">
        <v>564</v>
      </c>
      <c r="F248" s="76" t="s">
        <v>75</v>
      </c>
      <c r="G248" s="74">
        <f t="shared" si="15"/>
        <v>13.862704918032788</v>
      </c>
      <c r="H248" s="74">
        <f t="shared" si="16"/>
        <v>16.680327868852462</v>
      </c>
      <c r="I248" s="74">
        <f t="shared" si="18"/>
        <v>15.778688524590164</v>
      </c>
      <c r="J248" s="74">
        <f t="shared" si="17"/>
        <v>4.5081967213114744</v>
      </c>
      <c r="K248" s="74"/>
      <c r="L248" s="74">
        <f>VLOOKUP(C248,'[1]One Plan'!$C:$L,10,FALSE)</f>
        <v>27.5</v>
      </c>
      <c r="M248" s="169"/>
      <c r="N248" s="101"/>
    </row>
    <row r="249" spans="1:14" s="79" customFormat="1" ht="18.899999999999999" customHeight="1">
      <c r="A249" s="106"/>
      <c r="B249" s="162"/>
      <c r="C249" s="76" t="s">
        <v>831</v>
      </c>
      <c r="D249" s="76" t="s">
        <v>832</v>
      </c>
      <c r="E249" s="75" t="s">
        <v>560</v>
      </c>
      <c r="F249" s="76" t="s">
        <v>95</v>
      </c>
      <c r="G249" s="74">
        <f t="shared" si="15"/>
        <v>15.122950819672131</v>
      </c>
      <c r="H249" s="74">
        <f t="shared" si="16"/>
        <v>18.196721311475411</v>
      </c>
      <c r="I249" s="74">
        <f t="shared" si="18"/>
        <v>17.21311475409836</v>
      </c>
      <c r="J249" s="74">
        <f t="shared" si="17"/>
        <v>4.9180327868852451</v>
      </c>
      <c r="K249" s="74"/>
      <c r="L249" s="74">
        <f>VLOOKUP(C249,'[1]One Plan'!$C:$L,10,FALSE)</f>
        <v>30</v>
      </c>
      <c r="M249" s="169"/>
      <c r="N249" s="101"/>
    </row>
    <row r="250" spans="1:14" s="79" customFormat="1" ht="18.899999999999999" customHeight="1">
      <c r="A250" s="106"/>
      <c r="B250" s="162"/>
      <c r="C250" s="76" t="s">
        <v>151</v>
      </c>
      <c r="D250" s="76" t="s">
        <v>150</v>
      </c>
      <c r="E250" s="75" t="s">
        <v>563</v>
      </c>
      <c r="F250" s="76" t="s">
        <v>75</v>
      </c>
      <c r="G250" s="74">
        <f t="shared" si="15"/>
        <v>13.862704918032788</v>
      </c>
      <c r="H250" s="74">
        <f t="shared" si="16"/>
        <v>16.680327868852462</v>
      </c>
      <c r="I250" s="74">
        <f t="shared" si="18"/>
        <v>15.778688524590164</v>
      </c>
      <c r="J250" s="74">
        <f t="shared" si="17"/>
        <v>4.5081967213114744</v>
      </c>
      <c r="K250" s="74"/>
      <c r="L250" s="74">
        <f>VLOOKUP(C250,'[1]One Plan'!$C:$L,10,FALSE)</f>
        <v>27.5</v>
      </c>
      <c r="M250" s="169"/>
      <c r="N250" s="101"/>
    </row>
    <row r="251" spans="1:14" s="79" customFormat="1" ht="18.899999999999999" customHeight="1">
      <c r="A251" s="106"/>
      <c r="B251" s="162"/>
      <c r="C251" s="76" t="s">
        <v>149</v>
      </c>
      <c r="D251" s="76" t="s">
        <v>148</v>
      </c>
      <c r="E251" s="75" t="s">
        <v>562</v>
      </c>
      <c r="F251" s="76" t="s">
        <v>55</v>
      </c>
      <c r="G251" s="74">
        <f t="shared" si="15"/>
        <v>16.635245901639344</v>
      </c>
      <c r="H251" s="74">
        <f t="shared" si="16"/>
        <v>20.016393442622952</v>
      </c>
      <c r="I251" s="74">
        <f t="shared" si="18"/>
        <v>18.934426229508198</v>
      </c>
      <c r="J251" s="74">
        <f t="shared" si="17"/>
        <v>5.4098360655737698</v>
      </c>
      <c r="K251" s="74"/>
      <c r="L251" s="74">
        <f>VLOOKUP(C251,'[1]One Plan'!$C:$L,10,FALSE)</f>
        <v>33</v>
      </c>
      <c r="M251" s="169"/>
      <c r="N251" s="101"/>
    </row>
    <row r="252" spans="1:14" s="79" customFormat="1" ht="18.899999999999999" customHeight="1">
      <c r="A252" s="106"/>
      <c r="B252" s="162"/>
      <c r="C252" s="76" t="s">
        <v>1038</v>
      </c>
      <c r="D252" s="76" t="s">
        <v>1039</v>
      </c>
      <c r="E252" s="75" t="s">
        <v>1037</v>
      </c>
      <c r="F252" s="76" t="s">
        <v>29</v>
      </c>
      <c r="G252" s="74">
        <f t="shared" si="15"/>
        <v>13.610655737704919</v>
      </c>
      <c r="H252" s="74">
        <f t="shared" si="16"/>
        <v>16.377049180327869</v>
      </c>
      <c r="I252" s="74">
        <f t="shared" si="18"/>
        <v>15.491803278688526</v>
      </c>
      <c r="J252" s="74">
        <f t="shared" si="17"/>
        <v>4.4262295081967205</v>
      </c>
      <c r="K252" s="74"/>
      <c r="L252" s="74">
        <f>VLOOKUP(C252,'[1]One Plan'!$C:$L,10,FALSE)</f>
        <v>27</v>
      </c>
      <c r="M252" s="169"/>
      <c r="N252" s="101"/>
    </row>
    <row r="253" spans="1:14" s="79" customFormat="1" ht="18.899999999999999" customHeight="1">
      <c r="A253" s="106"/>
      <c r="B253" s="162"/>
      <c r="C253" s="76" t="s">
        <v>648</v>
      </c>
      <c r="D253" s="76" t="s">
        <v>647</v>
      </c>
      <c r="E253" s="75" t="s">
        <v>649</v>
      </c>
      <c r="F253" s="76" t="s">
        <v>55</v>
      </c>
      <c r="G253" s="74">
        <f t="shared" si="15"/>
        <v>13.862704918032788</v>
      </c>
      <c r="H253" s="74">
        <f t="shared" si="16"/>
        <v>16.680327868852462</v>
      </c>
      <c r="I253" s="74">
        <f t="shared" si="18"/>
        <v>15.778688524590164</v>
      </c>
      <c r="J253" s="74">
        <f t="shared" si="17"/>
        <v>4.5081967213114744</v>
      </c>
      <c r="K253" s="74"/>
      <c r="L253" s="74">
        <f>VLOOKUP(C253,'[1]One Plan'!$C:$L,10,FALSE)</f>
        <v>27.5</v>
      </c>
      <c r="M253" s="169"/>
      <c r="N253" s="101"/>
    </row>
    <row r="254" spans="1:14" s="79" customFormat="1" ht="18.899999999999999" customHeight="1">
      <c r="A254" s="106"/>
      <c r="B254" s="162"/>
      <c r="C254" s="76" t="s">
        <v>863</v>
      </c>
      <c r="D254" s="76" t="s">
        <v>861</v>
      </c>
      <c r="E254" s="75" t="s">
        <v>860</v>
      </c>
      <c r="F254" s="76" t="s">
        <v>54</v>
      </c>
      <c r="G254" s="74">
        <f t="shared" si="15"/>
        <v>15.627049180327869</v>
      </c>
      <c r="H254" s="74">
        <f t="shared" si="16"/>
        <v>18.803278688524589</v>
      </c>
      <c r="I254" s="74">
        <f t="shared" si="18"/>
        <v>17.786885245901637</v>
      </c>
      <c r="J254" s="74">
        <f t="shared" si="17"/>
        <v>5.0819672131147531</v>
      </c>
      <c r="K254" s="74"/>
      <c r="L254" s="74">
        <f>VLOOKUP(C254,'[1]One Plan'!$C:$L,10,FALSE)</f>
        <v>31</v>
      </c>
      <c r="M254" s="169"/>
      <c r="N254" s="101"/>
    </row>
    <row r="255" spans="1:14" s="79" customFormat="1" ht="18.899999999999999" customHeight="1">
      <c r="A255" s="109"/>
      <c r="B255" s="167"/>
      <c r="C255" s="76" t="s">
        <v>145</v>
      </c>
      <c r="D255" s="76" t="s">
        <v>144</v>
      </c>
      <c r="E255" s="75" t="s">
        <v>559</v>
      </c>
      <c r="F255" s="76" t="s">
        <v>8</v>
      </c>
      <c r="G255" s="74">
        <f t="shared" si="15"/>
        <v>60.572459016393438</v>
      </c>
      <c r="H255" s="74">
        <f t="shared" si="16"/>
        <v>72.883934426229501</v>
      </c>
      <c r="I255" s="74">
        <f t="shared" si="18"/>
        <v>68.944262295081955</v>
      </c>
      <c r="J255" s="74">
        <f t="shared" si="17"/>
        <v>19.698360655737702</v>
      </c>
      <c r="K255" s="74"/>
      <c r="L255" s="74">
        <f>VLOOKUP(C255,'[1]One Plan'!$C:$L,10,FALSE)</f>
        <v>120.16</v>
      </c>
      <c r="M255" s="169"/>
      <c r="N255" s="101"/>
    </row>
    <row r="256" spans="1:14" s="79" customFormat="1" ht="18.899999999999999" customHeight="1">
      <c r="A256" s="97" t="s">
        <v>409</v>
      </c>
      <c r="B256" s="161" t="s">
        <v>1287</v>
      </c>
      <c r="C256" s="76" t="s">
        <v>411</v>
      </c>
      <c r="D256" s="76" t="s">
        <v>410</v>
      </c>
      <c r="E256" s="75" t="s">
        <v>1137</v>
      </c>
      <c r="F256" s="76">
        <v>0</v>
      </c>
      <c r="G256" s="74">
        <f t="shared" si="15"/>
        <v>15.122950819672131</v>
      </c>
      <c r="H256" s="74">
        <f t="shared" si="16"/>
        <v>18.196721311475411</v>
      </c>
      <c r="I256" s="74">
        <f t="shared" si="18"/>
        <v>17.21311475409836</v>
      </c>
      <c r="J256" s="74">
        <f t="shared" si="17"/>
        <v>4.9180327868852451</v>
      </c>
      <c r="K256" s="74"/>
      <c r="L256" s="74">
        <f>VLOOKUP(C256,'[1]One Plan'!$C:$L,10,FALSE)</f>
        <v>30</v>
      </c>
      <c r="M256" s="104"/>
      <c r="N256" s="101"/>
    </row>
    <row r="257" spans="1:14" s="79" customFormat="1" ht="18.899999999999999" customHeight="1">
      <c r="A257" s="88"/>
      <c r="B257" s="162"/>
      <c r="C257" s="76" t="s">
        <v>1611</v>
      </c>
      <c r="D257" s="76" t="s">
        <v>1135</v>
      </c>
      <c r="E257" s="75" t="s">
        <v>1136</v>
      </c>
      <c r="F257" s="76">
        <v>0</v>
      </c>
      <c r="G257" s="74">
        <f t="shared" si="15"/>
        <v>10.83811475409836</v>
      </c>
      <c r="H257" s="74">
        <f t="shared" si="16"/>
        <v>13.040983606557376</v>
      </c>
      <c r="I257" s="74">
        <f t="shared" si="18"/>
        <v>12.33606557377049</v>
      </c>
      <c r="J257" s="74">
        <f t="shared" si="17"/>
        <v>3.5245901639344255</v>
      </c>
      <c r="K257" s="74"/>
      <c r="L257" s="74">
        <f>VLOOKUP(C257,'[1]One Plan'!$C:$L,10,FALSE)</f>
        <v>21.5</v>
      </c>
      <c r="M257" s="104"/>
      <c r="N257" s="101"/>
    </row>
    <row r="258" spans="1:14" s="79" customFormat="1" ht="18.899999999999999" customHeight="1">
      <c r="A258" s="88"/>
      <c r="B258" s="162"/>
      <c r="C258" s="76" t="s">
        <v>844</v>
      </c>
      <c r="D258" s="76" t="s">
        <v>843</v>
      </c>
      <c r="E258" s="75" t="s">
        <v>845</v>
      </c>
      <c r="F258" s="76">
        <v>0</v>
      </c>
      <c r="G258" s="74">
        <f t="shared" si="15"/>
        <v>9.0737704918032787</v>
      </c>
      <c r="H258" s="74">
        <f t="shared" si="16"/>
        <v>10.918032786885245</v>
      </c>
      <c r="I258" s="74">
        <f t="shared" si="18"/>
        <v>10.327868852459016</v>
      </c>
      <c r="J258" s="74">
        <f t="shared" si="17"/>
        <v>2.9508196721311468</v>
      </c>
      <c r="K258" s="74"/>
      <c r="L258" s="74">
        <f>VLOOKUP(C258,'[1]One Plan'!$C:$L,10,FALSE)</f>
        <v>18</v>
      </c>
      <c r="M258" s="104"/>
      <c r="N258" s="101"/>
    </row>
    <row r="259" spans="1:14" s="79" customFormat="1" ht="18.899999999999999" customHeight="1">
      <c r="A259" s="88"/>
      <c r="B259" s="162"/>
      <c r="C259" s="76" t="s">
        <v>652</v>
      </c>
      <c r="D259" s="76" t="s">
        <v>718</v>
      </c>
      <c r="E259" s="75" t="s">
        <v>418</v>
      </c>
      <c r="F259" s="76">
        <v>0</v>
      </c>
      <c r="G259" s="74">
        <f t="shared" si="15"/>
        <v>3.2766393442622954</v>
      </c>
      <c r="H259" s="74">
        <f t="shared" si="16"/>
        <v>3.9426229508196724</v>
      </c>
      <c r="I259" s="74">
        <f t="shared" si="18"/>
        <v>3.7295081967213113</v>
      </c>
      <c r="J259" s="74">
        <f t="shared" si="17"/>
        <v>1.0655737704918031</v>
      </c>
      <c r="K259" s="74"/>
      <c r="L259" s="74">
        <f>VLOOKUP(C259,'[1]One Plan'!$C:$L,10,FALSE)</f>
        <v>6.5</v>
      </c>
      <c r="M259" s="104"/>
      <c r="N259" s="101"/>
    </row>
    <row r="260" spans="1:14" s="79" customFormat="1" ht="18.899999999999999" customHeight="1">
      <c r="A260" s="88"/>
      <c r="B260" s="162"/>
      <c r="C260" s="76" t="s">
        <v>420</v>
      </c>
      <c r="D260" s="76" t="s">
        <v>419</v>
      </c>
      <c r="E260" s="75" t="s">
        <v>421</v>
      </c>
      <c r="F260" s="76">
        <v>0</v>
      </c>
      <c r="G260" s="74">
        <f t="shared" ref="G260:G323" si="19">L260/1.22*(1-0.385)</f>
        <v>10.359221311475411</v>
      </c>
      <c r="H260" s="74">
        <f t="shared" ref="H260:H323" si="20">L260/1.22*(1-0.26)</f>
        <v>12.464754098360656</v>
      </c>
      <c r="I260" s="74">
        <f t="shared" si="18"/>
        <v>11.790983606557377</v>
      </c>
      <c r="J260" s="74">
        <f t="shared" ref="J260:J323" si="21">L260/1.22*(1-0.8)</f>
        <v>3.3688524590163929</v>
      </c>
      <c r="K260" s="74"/>
      <c r="L260" s="74">
        <f>VLOOKUP(C260,'[1]One Plan'!$C:$L,10,FALSE)</f>
        <v>20.55</v>
      </c>
      <c r="M260" s="104"/>
      <c r="N260" s="101"/>
    </row>
    <row r="261" spans="1:14" s="79" customFormat="1" ht="18.899999999999999" customHeight="1">
      <c r="A261" s="88"/>
      <c r="B261" s="162"/>
      <c r="C261" s="76" t="s">
        <v>423</v>
      </c>
      <c r="D261" s="76" t="s">
        <v>422</v>
      </c>
      <c r="E261" s="75" t="s">
        <v>424</v>
      </c>
      <c r="F261" s="76">
        <v>0</v>
      </c>
      <c r="G261" s="74">
        <f t="shared" si="19"/>
        <v>19.876598360655738</v>
      </c>
      <c r="H261" s="74">
        <f t="shared" si="20"/>
        <v>23.91655737704918</v>
      </c>
      <c r="I261" s="74">
        <f t="shared" si="18"/>
        <v>22.623770491803278</v>
      </c>
      <c r="J261" s="74">
        <f t="shared" si="21"/>
        <v>6.4639344262295069</v>
      </c>
      <c r="K261" s="74"/>
      <c r="L261" s="74">
        <f>VLOOKUP(C261,'[1]One Plan'!$C:$L,10,FALSE)</f>
        <v>39.43</v>
      </c>
      <c r="M261" s="104"/>
      <c r="N261" s="101"/>
    </row>
    <row r="262" spans="1:14" s="79" customFormat="1" ht="18.899999999999999" customHeight="1">
      <c r="A262" s="88"/>
      <c r="B262" s="162"/>
      <c r="C262" s="76" t="s">
        <v>548</v>
      </c>
      <c r="D262" s="92" t="s">
        <v>490</v>
      </c>
      <c r="E262" s="75" t="s">
        <v>425</v>
      </c>
      <c r="F262" s="76">
        <v>0</v>
      </c>
      <c r="G262" s="74">
        <f t="shared" si="19"/>
        <v>1.6282377049180328</v>
      </c>
      <c r="H262" s="74">
        <f t="shared" si="20"/>
        <v>1.9591803278688524</v>
      </c>
      <c r="I262" s="74">
        <f t="shared" ref="I262:I325" si="22">L262/1.22*(1-0.3)</f>
        <v>1.85327868852459</v>
      </c>
      <c r="J262" s="74">
        <f t="shared" si="21"/>
        <v>0.52950819672131133</v>
      </c>
      <c r="K262" s="74"/>
      <c r="L262" s="74">
        <f>VLOOKUP(C262,'[1]One Plan'!$C:$L,10,FALSE)</f>
        <v>3.23</v>
      </c>
      <c r="M262" s="104"/>
      <c r="N262" s="101"/>
    </row>
    <row r="263" spans="1:14" s="79" customFormat="1" ht="18.899999999999999" customHeight="1">
      <c r="A263" s="88"/>
      <c r="B263" s="162"/>
      <c r="C263" s="76" t="s">
        <v>1936</v>
      </c>
      <c r="D263" s="76">
        <v>18084049730</v>
      </c>
      <c r="E263" s="121" t="s">
        <v>2153</v>
      </c>
      <c r="F263" s="76" t="s">
        <v>842</v>
      </c>
      <c r="G263" s="118" t="e">
        <f t="shared" si="19"/>
        <v>#N/A</v>
      </c>
      <c r="H263" s="118" t="e">
        <f t="shared" si="20"/>
        <v>#N/A</v>
      </c>
      <c r="I263" s="74" t="e">
        <f t="shared" si="22"/>
        <v>#N/A</v>
      </c>
      <c r="J263" s="118" t="e">
        <f t="shared" si="21"/>
        <v>#N/A</v>
      </c>
      <c r="K263" s="118"/>
      <c r="L263" s="118" t="e">
        <f>VLOOKUP(C263,'[1]One Plan'!$C:$L,10,FALSE)</f>
        <v>#N/A</v>
      </c>
      <c r="M263" s="104"/>
      <c r="N263" s="101"/>
    </row>
    <row r="264" spans="1:14" s="79" customFormat="1" ht="18.899999999999999" customHeight="1">
      <c r="A264" s="88"/>
      <c r="B264" s="162"/>
      <c r="C264" s="76" t="s">
        <v>1935</v>
      </c>
      <c r="D264" s="93">
        <v>18084049792</v>
      </c>
      <c r="E264" s="121" t="s">
        <v>2154</v>
      </c>
      <c r="F264" s="76" t="s">
        <v>1612</v>
      </c>
      <c r="G264" s="118" t="e">
        <f t="shared" si="19"/>
        <v>#N/A</v>
      </c>
      <c r="H264" s="118" t="e">
        <f t="shared" si="20"/>
        <v>#N/A</v>
      </c>
      <c r="I264" s="74" t="e">
        <f t="shared" si="22"/>
        <v>#N/A</v>
      </c>
      <c r="J264" s="118" t="e">
        <f t="shared" si="21"/>
        <v>#N/A</v>
      </c>
      <c r="K264" s="118"/>
      <c r="L264" s="118" t="e">
        <f>VLOOKUP(C264,'[1]One Plan'!$C:$L,10,FALSE)</f>
        <v>#N/A</v>
      </c>
      <c r="M264" s="104"/>
      <c r="N264" s="101"/>
    </row>
    <row r="265" spans="1:14" s="79" customFormat="1" ht="18.899999999999999" customHeight="1">
      <c r="A265" s="89"/>
      <c r="B265" s="167"/>
      <c r="C265" s="76" t="s">
        <v>1934</v>
      </c>
      <c r="D265" s="76">
        <v>18084049808</v>
      </c>
      <c r="E265" s="121" t="s">
        <v>2154</v>
      </c>
      <c r="F265" s="76" t="s">
        <v>1613</v>
      </c>
      <c r="G265" s="118" t="e">
        <f t="shared" si="19"/>
        <v>#N/A</v>
      </c>
      <c r="H265" s="118" t="e">
        <f t="shared" si="20"/>
        <v>#N/A</v>
      </c>
      <c r="I265" s="74" t="e">
        <f t="shared" si="22"/>
        <v>#N/A</v>
      </c>
      <c r="J265" s="118" t="e">
        <f t="shared" si="21"/>
        <v>#N/A</v>
      </c>
      <c r="K265" s="118"/>
      <c r="L265" s="118" t="e">
        <f>VLOOKUP(C265,'[1]One Plan'!$C:$L,10,FALSE)</f>
        <v>#N/A</v>
      </c>
      <c r="M265" s="104"/>
      <c r="N265" s="101"/>
    </row>
    <row r="266" spans="1:14" s="79" customFormat="1" ht="18.899999999999999" customHeight="1">
      <c r="A266" s="84" t="s">
        <v>855</v>
      </c>
      <c r="B266" s="161" t="s">
        <v>692</v>
      </c>
      <c r="C266" s="76" t="s">
        <v>182</v>
      </c>
      <c r="D266" s="76" t="s">
        <v>181</v>
      </c>
      <c r="E266" s="75" t="s">
        <v>183</v>
      </c>
      <c r="F266" s="76" t="s">
        <v>66</v>
      </c>
      <c r="G266" s="74">
        <f t="shared" si="19"/>
        <v>14.870901639344261</v>
      </c>
      <c r="H266" s="74">
        <f t="shared" si="20"/>
        <v>17.893442622950818</v>
      </c>
      <c r="I266" s="74">
        <f t="shared" si="22"/>
        <v>16.92622950819672</v>
      </c>
      <c r="J266" s="74">
        <f t="shared" si="21"/>
        <v>4.8360655737704903</v>
      </c>
      <c r="K266" s="74"/>
      <c r="L266" s="74">
        <f>VLOOKUP(C266,'[1]One Plan'!$C:$L,10,FALSE)</f>
        <v>29.5</v>
      </c>
      <c r="M266" s="104"/>
      <c r="N266" s="101"/>
    </row>
    <row r="267" spans="1:14" s="79" customFormat="1" ht="18.899999999999999" customHeight="1">
      <c r="A267" s="84"/>
      <c r="B267" s="162"/>
      <c r="C267" s="76" t="s">
        <v>1535</v>
      </c>
      <c r="D267" s="76" t="s">
        <v>1536</v>
      </c>
      <c r="E267" s="75" t="s">
        <v>2189</v>
      </c>
      <c r="F267" s="76" t="s">
        <v>30</v>
      </c>
      <c r="G267" s="74">
        <f>L267/1.22*(1-0.385)</f>
        <v>31.843893442622953</v>
      </c>
      <c r="H267" s="74">
        <f>L267/1.22*(1-0.26)</f>
        <v>38.31622950819672</v>
      </c>
      <c r="I267" s="74">
        <f t="shared" si="22"/>
        <v>36.24508196721311</v>
      </c>
      <c r="J267" s="74">
        <f>L267/1.22*(1-0.8)</f>
        <v>10.355737704918031</v>
      </c>
      <c r="K267" s="74"/>
      <c r="L267" s="74">
        <f>VLOOKUP(C267,'[1]One Plan'!$C:$L,10,FALSE)</f>
        <v>63.17</v>
      </c>
      <c r="M267" s="104"/>
      <c r="N267" s="101"/>
    </row>
    <row r="268" spans="1:14" s="79" customFormat="1" ht="18.899999999999999" customHeight="1">
      <c r="A268" s="84"/>
      <c r="B268" s="162"/>
      <c r="C268" s="76" t="s">
        <v>185</v>
      </c>
      <c r="D268" s="76" t="s">
        <v>184</v>
      </c>
      <c r="E268" s="75" t="s">
        <v>186</v>
      </c>
      <c r="F268" s="76" t="s">
        <v>66</v>
      </c>
      <c r="G268" s="74">
        <f t="shared" si="19"/>
        <v>14.870901639344261</v>
      </c>
      <c r="H268" s="74">
        <f t="shared" si="20"/>
        <v>17.893442622950818</v>
      </c>
      <c r="I268" s="74">
        <f t="shared" si="22"/>
        <v>16.92622950819672</v>
      </c>
      <c r="J268" s="74">
        <f t="shared" si="21"/>
        <v>4.8360655737704903</v>
      </c>
      <c r="K268" s="74"/>
      <c r="L268" s="74">
        <f>VLOOKUP(C268,'[1]One Plan'!$C:$L,10,FALSE)</f>
        <v>29.5</v>
      </c>
      <c r="M268" s="104"/>
      <c r="N268" s="101"/>
    </row>
    <row r="269" spans="1:14" s="79" customFormat="1" ht="18.899999999999999" customHeight="1">
      <c r="A269" s="84"/>
      <c r="B269" s="162"/>
      <c r="C269" s="76" t="s">
        <v>786</v>
      </c>
      <c r="D269" s="76" t="s">
        <v>785</v>
      </c>
      <c r="E269" s="75" t="s">
        <v>822</v>
      </c>
      <c r="F269" s="76" t="s">
        <v>66</v>
      </c>
      <c r="G269" s="74">
        <f t="shared" si="19"/>
        <v>19.155737704918032</v>
      </c>
      <c r="H269" s="74">
        <f t="shared" si="20"/>
        <v>23.049180327868854</v>
      </c>
      <c r="I269" s="74">
        <f t="shared" si="22"/>
        <v>21.803278688524589</v>
      </c>
      <c r="J269" s="74">
        <f t="shared" si="21"/>
        <v>6.2295081967213104</v>
      </c>
      <c r="K269" s="74"/>
      <c r="L269" s="74">
        <f>VLOOKUP(C269,'[1]One Plan'!$C:$L,10,FALSE)</f>
        <v>38</v>
      </c>
      <c r="M269" s="104"/>
      <c r="N269" s="101"/>
    </row>
    <row r="270" spans="1:14" s="79" customFormat="1" ht="18.899999999999999" customHeight="1">
      <c r="A270" s="84"/>
      <c r="B270" s="162"/>
      <c r="C270" s="76" t="s">
        <v>794</v>
      </c>
      <c r="D270" s="76" t="s">
        <v>793</v>
      </c>
      <c r="E270" s="75" t="s">
        <v>826</v>
      </c>
      <c r="F270" s="76" t="s">
        <v>66</v>
      </c>
      <c r="G270" s="74">
        <f t="shared" si="19"/>
        <v>17.643442622950822</v>
      </c>
      <c r="H270" s="74">
        <f t="shared" si="20"/>
        <v>21.229508196721312</v>
      </c>
      <c r="I270" s="74">
        <f t="shared" si="22"/>
        <v>20.081967213114755</v>
      </c>
      <c r="J270" s="74">
        <f t="shared" si="21"/>
        <v>5.7377049180327857</v>
      </c>
      <c r="K270" s="74"/>
      <c r="L270" s="74">
        <f>VLOOKUP(C270,'[1]One Plan'!$C:$L,10,FALSE)</f>
        <v>35</v>
      </c>
      <c r="M270" s="104"/>
      <c r="N270" s="101"/>
    </row>
    <row r="271" spans="1:14" s="79" customFormat="1" ht="18.899999999999999" customHeight="1">
      <c r="A271" s="84"/>
      <c r="B271" s="162"/>
      <c r="C271" s="76" t="s">
        <v>188</v>
      </c>
      <c r="D271" s="76" t="s">
        <v>187</v>
      </c>
      <c r="E271" s="75" t="s">
        <v>189</v>
      </c>
      <c r="F271" s="76" t="s">
        <v>54</v>
      </c>
      <c r="G271" s="74">
        <f t="shared" si="19"/>
        <v>13.106557377049182</v>
      </c>
      <c r="H271" s="74">
        <f t="shared" si="20"/>
        <v>15.77049180327869</v>
      </c>
      <c r="I271" s="74">
        <f t="shared" si="22"/>
        <v>14.918032786885245</v>
      </c>
      <c r="J271" s="74">
        <f t="shared" si="21"/>
        <v>4.2622950819672125</v>
      </c>
      <c r="K271" s="74"/>
      <c r="L271" s="74">
        <f>VLOOKUP(C271,'[1]One Plan'!$C:$L,10,FALSE)</f>
        <v>26</v>
      </c>
      <c r="M271" s="104"/>
      <c r="N271" s="101"/>
    </row>
    <row r="272" spans="1:14" s="79" customFormat="1" ht="18.899999999999999" customHeight="1">
      <c r="A272" s="84"/>
      <c r="B272" s="162"/>
      <c r="C272" s="76" t="s">
        <v>790</v>
      </c>
      <c r="D272" s="76" t="s">
        <v>789</v>
      </c>
      <c r="E272" s="75" t="s">
        <v>824</v>
      </c>
      <c r="F272" s="76" t="s">
        <v>54</v>
      </c>
      <c r="G272" s="74">
        <f t="shared" si="19"/>
        <v>16.383196721311474</v>
      </c>
      <c r="H272" s="74">
        <f t="shared" si="20"/>
        <v>19.71311475409836</v>
      </c>
      <c r="I272" s="74">
        <f t="shared" si="22"/>
        <v>18.647540983606557</v>
      </c>
      <c r="J272" s="74">
        <f t="shared" si="21"/>
        <v>5.327868852459015</v>
      </c>
      <c r="K272" s="74"/>
      <c r="L272" s="74">
        <f>VLOOKUP(C272,'[1]One Plan'!$C:$L,10,FALSE)</f>
        <v>32.5</v>
      </c>
      <c r="M272" s="104"/>
      <c r="N272" s="101"/>
    </row>
    <row r="273" spans="1:14" s="79" customFormat="1" ht="18.899999999999999" customHeight="1">
      <c r="A273" s="84"/>
      <c r="B273" s="162"/>
      <c r="C273" s="76" t="s">
        <v>792</v>
      </c>
      <c r="D273" s="76" t="s">
        <v>791</v>
      </c>
      <c r="E273" s="75" t="s">
        <v>825</v>
      </c>
      <c r="F273" s="76" t="s">
        <v>54</v>
      </c>
      <c r="G273" s="74">
        <f t="shared" si="19"/>
        <v>16.383196721311474</v>
      </c>
      <c r="H273" s="74">
        <f t="shared" si="20"/>
        <v>19.71311475409836</v>
      </c>
      <c r="I273" s="74">
        <f t="shared" si="22"/>
        <v>18.647540983606557</v>
      </c>
      <c r="J273" s="74">
        <f t="shared" si="21"/>
        <v>5.327868852459015</v>
      </c>
      <c r="K273" s="74"/>
      <c r="L273" s="74">
        <f>VLOOKUP(C273,'[1]One Plan'!$C:$L,10,FALSE)</f>
        <v>32.5</v>
      </c>
      <c r="M273" s="104"/>
      <c r="N273" s="101"/>
    </row>
    <row r="274" spans="1:14" s="79" customFormat="1" ht="18.899999999999999" customHeight="1">
      <c r="A274" s="84"/>
      <c r="B274" s="162"/>
      <c r="C274" s="76" t="s">
        <v>195</v>
      </c>
      <c r="D274" s="76" t="s">
        <v>194</v>
      </c>
      <c r="E274" s="75" t="s">
        <v>196</v>
      </c>
      <c r="F274" s="76" t="s">
        <v>66</v>
      </c>
      <c r="G274" s="74">
        <f t="shared" si="19"/>
        <v>14.870901639344261</v>
      </c>
      <c r="H274" s="74">
        <f t="shared" si="20"/>
        <v>17.893442622950818</v>
      </c>
      <c r="I274" s="74">
        <f t="shared" si="22"/>
        <v>16.92622950819672</v>
      </c>
      <c r="J274" s="74">
        <f t="shared" si="21"/>
        <v>4.8360655737704903</v>
      </c>
      <c r="K274" s="74"/>
      <c r="L274" s="74">
        <f>VLOOKUP(C274,'[1]One Plan'!$C:$L,10,FALSE)</f>
        <v>29.5</v>
      </c>
      <c r="M274" s="104"/>
      <c r="N274" s="101"/>
    </row>
    <row r="275" spans="1:14" s="79" customFormat="1" ht="18.899999999999999" customHeight="1">
      <c r="A275" s="84"/>
      <c r="B275" s="162"/>
      <c r="C275" s="76" t="s">
        <v>788</v>
      </c>
      <c r="D275" s="76" t="s">
        <v>787</v>
      </c>
      <c r="E275" s="75" t="s">
        <v>823</v>
      </c>
      <c r="F275" s="76" t="s">
        <v>55</v>
      </c>
      <c r="G275" s="74">
        <f t="shared" si="19"/>
        <v>22.180327868852459</v>
      </c>
      <c r="H275" s="74">
        <f t="shared" si="20"/>
        <v>26.688524590163933</v>
      </c>
      <c r="I275" s="74">
        <f t="shared" si="22"/>
        <v>25.245901639344261</v>
      </c>
      <c r="J275" s="74">
        <f t="shared" si="21"/>
        <v>7.2131147540983589</v>
      </c>
      <c r="K275" s="74"/>
      <c r="L275" s="74">
        <f>VLOOKUP(C275,'[1]One Plan'!$C:$L,10,FALSE)</f>
        <v>44</v>
      </c>
      <c r="M275" s="104"/>
      <c r="N275" s="101"/>
    </row>
    <row r="276" spans="1:14" s="79" customFormat="1" ht="18.899999999999999" customHeight="1">
      <c r="A276" s="84"/>
      <c r="B276" s="162"/>
      <c r="C276" s="76" t="s">
        <v>191</v>
      </c>
      <c r="D276" s="76" t="s">
        <v>190</v>
      </c>
      <c r="E276" s="75" t="s">
        <v>192</v>
      </c>
      <c r="F276" s="76" t="s">
        <v>66</v>
      </c>
      <c r="G276" s="74">
        <f t="shared" si="19"/>
        <v>14.870901639344261</v>
      </c>
      <c r="H276" s="74">
        <f t="shared" si="20"/>
        <v>17.893442622950818</v>
      </c>
      <c r="I276" s="74">
        <f t="shared" si="22"/>
        <v>16.92622950819672</v>
      </c>
      <c r="J276" s="74">
        <f t="shared" si="21"/>
        <v>4.8360655737704903</v>
      </c>
      <c r="K276" s="74"/>
      <c r="L276" s="74">
        <f>VLOOKUP(C276,'[1]One Plan'!$C:$L,10,FALSE)</f>
        <v>29.5</v>
      </c>
      <c r="M276" s="104"/>
      <c r="N276" s="101"/>
    </row>
    <row r="277" spans="1:14" s="79" customFormat="1" ht="18.899999999999999" customHeight="1">
      <c r="A277" s="84"/>
      <c r="B277" s="162"/>
      <c r="C277" s="76" t="s">
        <v>983</v>
      </c>
      <c r="D277" s="76" t="s">
        <v>984</v>
      </c>
      <c r="E277" s="75" t="s">
        <v>193</v>
      </c>
      <c r="F277" s="76" t="s">
        <v>66</v>
      </c>
      <c r="G277" s="74">
        <f t="shared" si="19"/>
        <v>14.870901639344261</v>
      </c>
      <c r="H277" s="74">
        <f t="shared" si="20"/>
        <v>17.893442622950818</v>
      </c>
      <c r="I277" s="74">
        <f t="shared" si="22"/>
        <v>16.92622950819672</v>
      </c>
      <c r="J277" s="74">
        <f t="shared" si="21"/>
        <v>4.8360655737704903</v>
      </c>
      <c r="K277" s="74"/>
      <c r="L277" s="74">
        <f>VLOOKUP(C277,'[1]One Plan'!$C:$L,10,FALSE)</f>
        <v>29.5</v>
      </c>
      <c r="M277" s="104"/>
      <c r="N277" s="101"/>
    </row>
    <row r="278" spans="1:14" s="79" customFormat="1" ht="18.899999999999999" customHeight="1">
      <c r="A278" s="84"/>
      <c r="B278" s="162"/>
      <c r="C278" s="76" t="s">
        <v>1525</v>
      </c>
      <c r="D278" s="76" t="s">
        <v>1526</v>
      </c>
      <c r="E278" s="75" t="s">
        <v>1527</v>
      </c>
      <c r="F278" s="76" t="s">
        <v>71</v>
      </c>
      <c r="G278" s="74">
        <f>L278/1.22*(1-0.385)</f>
        <v>31.758196721311474</v>
      </c>
      <c r="H278" s="74">
        <f>L278/1.22*(1-0.26)</f>
        <v>38.213114754098363</v>
      </c>
      <c r="I278" s="74">
        <f t="shared" si="22"/>
        <v>36.147540983606554</v>
      </c>
      <c r="J278" s="74">
        <f>L278/1.22*(1-0.8)</f>
        <v>10.327868852459014</v>
      </c>
      <c r="K278" s="74"/>
      <c r="L278" s="74">
        <f>VLOOKUP(C278,'[1]One Plan'!$C:$L,10,FALSE)</f>
        <v>63</v>
      </c>
      <c r="M278" s="104"/>
      <c r="N278" s="101"/>
    </row>
    <row r="279" spans="1:14" s="79" customFormat="1" ht="18.899999999999999" customHeight="1">
      <c r="A279" s="84"/>
      <c r="B279" s="162"/>
      <c r="C279" s="76" t="s">
        <v>1528</v>
      </c>
      <c r="D279" s="76" t="s">
        <v>1529</v>
      </c>
      <c r="E279" s="75" t="s">
        <v>1530</v>
      </c>
      <c r="F279" s="76" t="s">
        <v>71</v>
      </c>
      <c r="G279" s="74">
        <f>L279/1.22*(1-0.385)</f>
        <v>31.758196721311474</v>
      </c>
      <c r="H279" s="74">
        <f>L279/1.22*(1-0.26)</f>
        <v>38.213114754098363</v>
      </c>
      <c r="I279" s="74">
        <f t="shared" si="22"/>
        <v>36.147540983606554</v>
      </c>
      <c r="J279" s="74">
        <f>L279/1.22*(1-0.8)</f>
        <v>10.327868852459014</v>
      </c>
      <c r="K279" s="74"/>
      <c r="L279" s="74">
        <f>VLOOKUP(C279,'[1]One Plan'!$C:$L,10,FALSE)</f>
        <v>63</v>
      </c>
      <c r="M279" s="104"/>
      <c r="N279" s="101"/>
    </row>
    <row r="280" spans="1:14" s="79" customFormat="1" ht="18.899999999999999" customHeight="1">
      <c r="A280" s="84"/>
      <c r="B280" s="162"/>
      <c r="C280" s="76" t="s">
        <v>1531</v>
      </c>
      <c r="D280" s="76" t="s">
        <v>1532</v>
      </c>
      <c r="E280" s="75" t="s">
        <v>1533</v>
      </c>
      <c r="F280" s="76" t="s">
        <v>71</v>
      </c>
      <c r="G280" s="74">
        <f>L280/1.22*(1-0.385)</f>
        <v>31.758196721311474</v>
      </c>
      <c r="H280" s="74">
        <f>L280/1.22*(1-0.26)</f>
        <v>38.213114754098363</v>
      </c>
      <c r="I280" s="74">
        <f t="shared" si="22"/>
        <v>36.147540983606554</v>
      </c>
      <c r="J280" s="74">
        <f>L280/1.22*(1-0.8)</f>
        <v>10.327868852459014</v>
      </c>
      <c r="K280" s="74"/>
      <c r="L280" s="74">
        <f>VLOOKUP(C280,'[1]One Plan'!$C:$L,10,FALSE)</f>
        <v>63</v>
      </c>
      <c r="M280" s="104"/>
      <c r="N280" s="101"/>
    </row>
    <row r="281" spans="1:14" s="79" customFormat="1" ht="18.899999999999999" customHeight="1">
      <c r="A281" s="84"/>
      <c r="B281" s="162"/>
      <c r="C281" s="76" t="s">
        <v>1550</v>
      </c>
      <c r="D281" s="76" t="s">
        <v>1551</v>
      </c>
      <c r="E281" s="75" t="s">
        <v>1552</v>
      </c>
      <c r="F281" s="76" t="s">
        <v>1553</v>
      </c>
      <c r="G281" s="74">
        <f>L281/1.22*(1-0.385)</f>
        <v>35.286885245901644</v>
      </c>
      <c r="H281" s="74">
        <f>L281/1.22*(1-0.26)</f>
        <v>42.459016393442624</v>
      </c>
      <c r="I281" s="74">
        <f t="shared" si="22"/>
        <v>40.16393442622951</v>
      </c>
      <c r="J281" s="74">
        <f>L281/1.22*(1-0.8)</f>
        <v>11.475409836065571</v>
      </c>
      <c r="K281" s="74"/>
      <c r="L281" s="74">
        <f>VLOOKUP(C281,'[1]One Plan'!$C:$L,10,FALSE)</f>
        <v>70</v>
      </c>
      <c r="M281" s="104"/>
      <c r="N281" s="101"/>
    </row>
    <row r="282" spans="1:14" s="79" customFormat="1" ht="18.899999999999999" customHeight="1">
      <c r="A282" s="84"/>
      <c r="B282" s="162"/>
      <c r="C282" s="76" t="s">
        <v>198</v>
      </c>
      <c r="D282" s="76" t="s">
        <v>197</v>
      </c>
      <c r="E282" s="75" t="s">
        <v>199</v>
      </c>
      <c r="F282" s="76" t="s">
        <v>66</v>
      </c>
      <c r="G282" s="74">
        <f t="shared" si="19"/>
        <v>24.196721311475411</v>
      </c>
      <c r="H282" s="74">
        <f t="shared" si="20"/>
        <v>29.114754098360656</v>
      </c>
      <c r="I282" s="74">
        <f t="shared" si="22"/>
        <v>27.540983606557376</v>
      </c>
      <c r="J282" s="74">
        <f t="shared" si="21"/>
        <v>7.8688524590163915</v>
      </c>
      <c r="K282" s="74"/>
      <c r="L282" s="74">
        <f>VLOOKUP(C282,'[1]One Plan'!$C:$L,10,FALSE)</f>
        <v>48</v>
      </c>
      <c r="M282" s="104"/>
      <c r="N282" s="101"/>
    </row>
    <row r="283" spans="1:14" s="79" customFormat="1" ht="18.899999999999999" customHeight="1">
      <c r="A283" s="84"/>
      <c r="B283" s="162"/>
      <c r="C283" s="76" t="s">
        <v>589</v>
      </c>
      <c r="D283" s="76" t="s">
        <v>588</v>
      </c>
      <c r="E283" s="75" t="s">
        <v>590</v>
      </c>
      <c r="F283" s="76" t="s">
        <v>6</v>
      </c>
      <c r="G283" s="74">
        <f t="shared" si="19"/>
        <v>27.725409836065577</v>
      </c>
      <c r="H283" s="74">
        <f t="shared" si="20"/>
        <v>33.360655737704924</v>
      </c>
      <c r="I283" s="74">
        <f t="shared" si="22"/>
        <v>31.557377049180328</v>
      </c>
      <c r="J283" s="74">
        <f t="shared" si="21"/>
        <v>9.0163934426229488</v>
      </c>
      <c r="K283" s="74"/>
      <c r="L283" s="74">
        <f>VLOOKUP(C283,'[1]One Plan'!$C:$L,10,FALSE)</f>
        <v>55</v>
      </c>
      <c r="M283" s="104"/>
      <c r="N283" s="101"/>
    </row>
    <row r="284" spans="1:14" s="79" customFormat="1" ht="18.899999999999999" customHeight="1">
      <c r="A284" s="84"/>
      <c r="B284" s="162"/>
      <c r="C284" s="76" t="s">
        <v>592</v>
      </c>
      <c r="D284" s="76" t="s">
        <v>591</v>
      </c>
      <c r="E284" s="75" t="s">
        <v>593</v>
      </c>
      <c r="F284" s="76" t="s">
        <v>6</v>
      </c>
      <c r="G284" s="74">
        <f t="shared" si="19"/>
        <v>27.725409836065577</v>
      </c>
      <c r="H284" s="74">
        <f t="shared" si="20"/>
        <v>33.360655737704924</v>
      </c>
      <c r="I284" s="74">
        <f t="shared" si="22"/>
        <v>31.557377049180328</v>
      </c>
      <c r="J284" s="74">
        <f t="shared" si="21"/>
        <v>9.0163934426229488</v>
      </c>
      <c r="K284" s="74"/>
      <c r="L284" s="74">
        <f>VLOOKUP(C284,'[1]One Plan'!$C:$L,10,FALSE)</f>
        <v>55</v>
      </c>
      <c r="M284" s="104"/>
      <c r="N284" s="101"/>
    </row>
    <row r="285" spans="1:14" s="79" customFormat="1" ht="18.899999999999999" customHeight="1">
      <c r="A285" s="84"/>
      <c r="B285" s="162"/>
      <c r="C285" s="76" t="s">
        <v>703</v>
      </c>
      <c r="D285" s="76" t="s">
        <v>702</v>
      </c>
      <c r="E285" s="75" t="s">
        <v>704</v>
      </c>
      <c r="F285" s="76" t="s">
        <v>66</v>
      </c>
      <c r="G285" s="74">
        <f>L285/1.22*(1-0.385)</f>
        <v>18.651639344262293</v>
      </c>
      <c r="H285" s="74">
        <f>L285/1.22*(1-0.26)</f>
        <v>22.442622950819672</v>
      </c>
      <c r="I285" s="74">
        <f t="shared" si="22"/>
        <v>21.229508196721309</v>
      </c>
      <c r="J285" s="74">
        <f>L285/1.22*(1-0.8)</f>
        <v>6.0655737704918016</v>
      </c>
      <c r="K285" s="74"/>
      <c r="L285" s="74">
        <f>VLOOKUP(C285,'[1]One Plan'!$C:$L,10,FALSE)</f>
        <v>37</v>
      </c>
      <c r="M285" s="104"/>
      <c r="N285" s="101"/>
    </row>
    <row r="286" spans="1:14" s="79" customFormat="1" ht="18.899999999999999" customHeight="1">
      <c r="A286" s="84"/>
      <c r="B286" s="162"/>
      <c r="C286" s="76" t="s">
        <v>880</v>
      </c>
      <c r="D286" s="76" t="s">
        <v>905</v>
      </c>
      <c r="E286" s="75" t="s">
        <v>879</v>
      </c>
      <c r="F286" s="76" t="s">
        <v>6</v>
      </c>
      <c r="G286" s="74">
        <f>L286/1.22*(1-0.385)</f>
        <v>24.196721311475411</v>
      </c>
      <c r="H286" s="74">
        <f>L286/1.22*(1-0.26)</f>
        <v>29.114754098360656</v>
      </c>
      <c r="I286" s="74">
        <f t="shared" si="22"/>
        <v>27.540983606557376</v>
      </c>
      <c r="J286" s="74">
        <f>L286/1.22*(1-0.8)</f>
        <v>7.8688524590163915</v>
      </c>
      <c r="K286" s="74"/>
      <c r="L286" s="74">
        <f>VLOOKUP(C286,'[1]One Plan'!$C:$L,10,FALSE)</f>
        <v>48</v>
      </c>
      <c r="M286" s="104"/>
      <c r="N286" s="101"/>
    </row>
    <row r="287" spans="1:14" s="79" customFormat="1" ht="18.899999999999999" customHeight="1">
      <c r="A287" s="84"/>
      <c r="B287" s="162"/>
      <c r="C287" s="76" t="s">
        <v>203</v>
      </c>
      <c r="D287" s="76" t="s">
        <v>202</v>
      </c>
      <c r="E287" s="75" t="s">
        <v>1534</v>
      </c>
      <c r="F287" s="76" t="s">
        <v>30</v>
      </c>
      <c r="G287" s="74">
        <f>L287/1.22*(1-0.385)</f>
        <v>62.760245901639344</v>
      </c>
      <c r="H287" s="74">
        <f>L287/1.22*(1-0.26)</f>
        <v>75.516393442622956</v>
      </c>
      <c r="I287" s="74">
        <f t="shared" si="22"/>
        <v>71.43442622950819</v>
      </c>
      <c r="J287" s="74">
        <f>L287/1.22*(1-0.8)</f>
        <v>20.409836065573767</v>
      </c>
      <c r="K287" s="74"/>
      <c r="L287" s="74">
        <f>VLOOKUP(C287,'[1]One Plan'!$C:$L,10,FALSE)</f>
        <v>124.5</v>
      </c>
      <c r="M287" s="104"/>
      <c r="N287" s="101"/>
    </row>
    <row r="288" spans="1:14" s="79" customFormat="1" ht="18.899999999999999" customHeight="1">
      <c r="A288" s="84"/>
      <c r="B288" s="162"/>
      <c r="C288" s="76" t="s">
        <v>1538</v>
      </c>
      <c r="D288" s="76" t="s">
        <v>1539</v>
      </c>
      <c r="E288" s="75" t="s">
        <v>1540</v>
      </c>
      <c r="F288" s="76" t="s">
        <v>6</v>
      </c>
      <c r="G288" s="74">
        <f>L288/1.22*(1-0.385)</f>
        <v>27.725409836065577</v>
      </c>
      <c r="H288" s="74">
        <f>L288/1.22*(1-0.26)</f>
        <v>33.360655737704924</v>
      </c>
      <c r="I288" s="74">
        <f t="shared" si="22"/>
        <v>31.557377049180328</v>
      </c>
      <c r="J288" s="74">
        <f>L288/1.22*(1-0.8)</f>
        <v>9.0163934426229488</v>
      </c>
      <c r="K288" s="74"/>
      <c r="L288" s="74">
        <f>VLOOKUP(C288,'[1]One Plan'!$C:$L,10,FALSE)</f>
        <v>55</v>
      </c>
      <c r="M288" s="104"/>
      <c r="N288" s="101"/>
    </row>
    <row r="289" spans="1:14" s="79" customFormat="1" ht="18.899999999999999" customHeight="1">
      <c r="A289" s="84"/>
      <c r="B289" s="162"/>
      <c r="C289" s="76" t="s">
        <v>852</v>
      </c>
      <c r="D289" s="76" t="s">
        <v>853</v>
      </c>
      <c r="E289" s="75" t="s">
        <v>854</v>
      </c>
      <c r="F289" s="76" t="s">
        <v>66</v>
      </c>
      <c r="G289" s="74">
        <f t="shared" si="19"/>
        <v>24.196721311475411</v>
      </c>
      <c r="H289" s="74">
        <f t="shared" si="20"/>
        <v>29.114754098360656</v>
      </c>
      <c r="I289" s="74">
        <f t="shared" si="22"/>
        <v>27.540983606557376</v>
      </c>
      <c r="J289" s="74">
        <f t="shared" si="21"/>
        <v>7.8688524590163915</v>
      </c>
      <c r="K289" s="74"/>
      <c r="L289" s="74">
        <f>VLOOKUP(C289,'[1]One Plan'!$C:$L,10,FALSE)</f>
        <v>48</v>
      </c>
      <c r="M289" s="104"/>
      <c r="N289" s="101"/>
    </row>
    <row r="290" spans="1:14" s="79" customFormat="1" ht="18.899999999999999" customHeight="1">
      <c r="A290" s="84"/>
      <c r="B290" s="162"/>
      <c r="C290" s="76" t="s">
        <v>601</v>
      </c>
      <c r="D290" s="76" t="s">
        <v>600</v>
      </c>
      <c r="E290" s="75" t="s">
        <v>602</v>
      </c>
      <c r="F290" s="76" t="s">
        <v>200</v>
      </c>
      <c r="G290" s="74">
        <f t="shared" si="19"/>
        <v>21.172131147540981</v>
      </c>
      <c r="H290" s="74">
        <f t="shared" si="20"/>
        <v>25.475409836065573</v>
      </c>
      <c r="I290" s="74">
        <f t="shared" si="22"/>
        <v>24.098360655737704</v>
      </c>
      <c r="J290" s="74">
        <f t="shared" si="21"/>
        <v>6.8852459016393421</v>
      </c>
      <c r="K290" s="74"/>
      <c r="L290" s="74">
        <f>VLOOKUP(C290,'[1]One Plan'!$C:$L,10,FALSE)</f>
        <v>42</v>
      </c>
      <c r="M290" s="104"/>
      <c r="N290" s="101"/>
    </row>
    <row r="291" spans="1:14" s="79" customFormat="1" ht="18.899999999999999" customHeight="1">
      <c r="A291" s="84"/>
      <c r="B291" s="162"/>
      <c r="C291" s="76" t="s">
        <v>1544</v>
      </c>
      <c r="D291" s="76" t="s">
        <v>1545</v>
      </c>
      <c r="E291" s="75" t="s">
        <v>1546</v>
      </c>
      <c r="F291" s="76" t="s">
        <v>200</v>
      </c>
      <c r="G291" s="74">
        <f>L291/1.22*(1-0.385)</f>
        <v>32.262295081967217</v>
      </c>
      <c r="H291" s="74">
        <f>L291/1.22*(1-0.26)</f>
        <v>38.819672131147541</v>
      </c>
      <c r="I291" s="74">
        <f t="shared" si="22"/>
        <v>36.721311475409834</v>
      </c>
      <c r="J291" s="74">
        <f>L291/1.22*(1-0.8)</f>
        <v>10.491803278688522</v>
      </c>
      <c r="K291" s="74"/>
      <c r="L291" s="74">
        <f>VLOOKUP(C291,'[1]One Plan'!$C:$L,10,FALSE)</f>
        <v>64</v>
      </c>
      <c r="M291" s="104"/>
      <c r="N291" s="101"/>
    </row>
    <row r="292" spans="1:14" s="79" customFormat="1" ht="18.899999999999999" customHeight="1">
      <c r="A292" s="84"/>
      <c r="B292" s="162"/>
      <c r="C292" s="76" t="s">
        <v>694</v>
      </c>
      <c r="D292" s="76" t="s">
        <v>693</v>
      </c>
      <c r="E292" s="75" t="s">
        <v>695</v>
      </c>
      <c r="F292" s="76" t="s">
        <v>71</v>
      </c>
      <c r="G292" s="74">
        <f t="shared" si="19"/>
        <v>36.295081967213115</v>
      </c>
      <c r="H292" s="74">
        <f t="shared" si="20"/>
        <v>43.672131147540981</v>
      </c>
      <c r="I292" s="74">
        <f t="shared" si="22"/>
        <v>41.311475409836063</v>
      </c>
      <c r="J292" s="74">
        <f t="shared" si="21"/>
        <v>11.803278688524587</v>
      </c>
      <c r="K292" s="74"/>
      <c r="L292" s="74">
        <f>VLOOKUP(C292,'[1]One Plan'!$C:$L,10,FALSE)</f>
        <v>72</v>
      </c>
      <c r="M292" s="104"/>
      <c r="N292" s="101"/>
    </row>
    <row r="293" spans="1:14" s="79" customFormat="1" ht="18.899999999999999" customHeight="1">
      <c r="A293" s="84"/>
      <c r="B293" s="162"/>
      <c r="C293" s="76" t="s">
        <v>697</v>
      </c>
      <c r="D293" s="76" t="s">
        <v>696</v>
      </c>
      <c r="E293" s="75" t="s">
        <v>698</v>
      </c>
      <c r="F293" s="76" t="s">
        <v>71</v>
      </c>
      <c r="G293" s="74">
        <f t="shared" si="19"/>
        <v>36.295081967213115</v>
      </c>
      <c r="H293" s="74">
        <f t="shared" si="20"/>
        <v>43.672131147540981</v>
      </c>
      <c r="I293" s="74">
        <f t="shared" si="22"/>
        <v>41.311475409836063</v>
      </c>
      <c r="J293" s="74">
        <f t="shared" si="21"/>
        <v>11.803278688524587</v>
      </c>
      <c r="K293" s="74"/>
      <c r="L293" s="74">
        <f>VLOOKUP(C293,'[1]One Plan'!$C:$L,10,FALSE)</f>
        <v>72</v>
      </c>
      <c r="M293" s="104"/>
      <c r="N293" s="101"/>
    </row>
    <row r="294" spans="1:14" s="79" customFormat="1" ht="18.899999999999999" customHeight="1">
      <c r="A294" s="84"/>
      <c r="B294" s="162"/>
      <c r="C294" s="76" t="s">
        <v>700</v>
      </c>
      <c r="D294" s="76" t="s">
        <v>699</v>
      </c>
      <c r="E294" s="75" t="s">
        <v>701</v>
      </c>
      <c r="F294" s="76" t="s">
        <v>71</v>
      </c>
      <c r="G294" s="74">
        <f t="shared" si="19"/>
        <v>36.295081967213115</v>
      </c>
      <c r="H294" s="74">
        <f t="shared" si="20"/>
        <v>43.672131147540981</v>
      </c>
      <c r="I294" s="74">
        <f t="shared" si="22"/>
        <v>41.311475409836063</v>
      </c>
      <c r="J294" s="74">
        <f t="shared" si="21"/>
        <v>11.803278688524587</v>
      </c>
      <c r="K294" s="74"/>
      <c r="L294" s="74">
        <f>VLOOKUP(C294,'[1]One Plan'!$C:$L,10,FALSE)</f>
        <v>72</v>
      </c>
      <c r="M294" s="104"/>
      <c r="N294" s="101"/>
    </row>
    <row r="295" spans="1:14" s="79" customFormat="1" ht="18.899999999999999" customHeight="1">
      <c r="A295" s="84"/>
      <c r="B295" s="162"/>
      <c r="C295" s="76" t="s">
        <v>1541</v>
      </c>
      <c r="D295" s="76" t="s">
        <v>1542</v>
      </c>
      <c r="E295" s="75" t="s">
        <v>1543</v>
      </c>
      <c r="F295" s="76" t="s">
        <v>6</v>
      </c>
      <c r="G295" s="74">
        <f t="shared" si="19"/>
        <v>38.059426229508198</v>
      </c>
      <c r="H295" s="74">
        <f t="shared" si="20"/>
        <v>45.795081967213115</v>
      </c>
      <c r="I295" s="74">
        <f t="shared" si="22"/>
        <v>43.319672131147541</v>
      </c>
      <c r="J295" s="74">
        <f t="shared" si="21"/>
        <v>12.377049180327866</v>
      </c>
      <c r="K295" s="74"/>
      <c r="L295" s="74">
        <f>VLOOKUP(C295,'[1]One Plan'!$C:$L,10,FALSE)</f>
        <v>75.5</v>
      </c>
      <c r="M295" s="104"/>
      <c r="N295" s="101"/>
    </row>
    <row r="296" spans="1:14" s="79" customFormat="1" ht="18.899999999999999" customHeight="1">
      <c r="A296" s="84"/>
      <c r="B296" s="162"/>
      <c r="C296" s="76" t="s">
        <v>1547</v>
      </c>
      <c r="D296" s="76" t="s">
        <v>1548</v>
      </c>
      <c r="E296" s="75" t="s">
        <v>1549</v>
      </c>
      <c r="F296" s="76" t="s">
        <v>6</v>
      </c>
      <c r="G296" s="74">
        <f t="shared" si="19"/>
        <v>36.295081967213115</v>
      </c>
      <c r="H296" s="74">
        <f t="shared" si="20"/>
        <v>43.672131147540981</v>
      </c>
      <c r="I296" s="74">
        <f t="shared" si="22"/>
        <v>41.311475409836063</v>
      </c>
      <c r="J296" s="74">
        <f t="shared" si="21"/>
        <v>11.803278688524587</v>
      </c>
      <c r="K296" s="74"/>
      <c r="L296" s="74">
        <f>VLOOKUP(C296,'[1]One Plan'!$C:$L,10,FALSE)</f>
        <v>72</v>
      </c>
      <c r="M296" s="104"/>
      <c r="N296" s="101"/>
    </row>
    <row r="297" spans="1:14" s="79" customFormat="1" ht="18.899999999999999" customHeight="1">
      <c r="A297" s="84"/>
      <c r="B297" s="161" t="s">
        <v>201</v>
      </c>
      <c r="C297" s="76" t="s">
        <v>595</v>
      </c>
      <c r="D297" s="76" t="s">
        <v>594</v>
      </c>
      <c r="E297" s="75" t="s">
        <v>596</v>
      </c>
      <c r="F297" s="76" t="s">
        <v>66</v>
      </c>
      <c r="G297" s="74">
        <f t="shared" si="19"/>
        <v>54.654344262295083</v>
      </c>
      <c r="H297" s="74">
        <f t="shared" si="20"/>
        <v>65.762950819672128</v>
      </c>
      <c r="I297" s="74">
        <f t="shared" si="22"/>
        <v>62.208196721311474</v>
      </c>
      <c r="J297" s="74">
        <f t="shared" si="21"/>
        <v>17.773770491803276</v>
      </c>
      <c r="K297" s="74"/>
      <c r="L297" s="74">
        <f>VLOOKUP(C297,'[1]One Plan'!$C:$L,10,FALSE)</f>
        <v>108.42</v>
      </c>
      <c r="M297" s="169" t="s">
        <v>2185</v>
      </c>
      <c r="N297" s="101"/>
    </row>
    <row r="298" spans="1:14" s="79" customFormat="1" ht="18.899999999999999" customHeight="1">
      <c r="A298" s="84"/>
      <c r="B298" s="162"/>
      <c r="C298" s="76" t="s">
        <v>598</v>
      </c>
      <c r="D298" s="76" t="s">
        <v>597</v>
      </c>
      <c r="E298" s="75" t="s">
        <v>599</v>
      </c>
      <c r="F298" s="76" t="s">
        <v>66</v>
      </c>
      <c r="G298" s="74">
        <f t="shared" si="19"/>
        <v>54.654344262295083</v>
      </c>
      <c r="H298" s="74">
        <f t="shared" si="20"/>
        <v>65.762950819672128</v>
      </c>
      <c r="I298" s="74">
        <f t="shared" si="22"/>
        <v>62.208196721311474</v>
      </c>
      <c r="J298" s="74">
        <f t="shared" si="21"/>
        <v>17.773770491803276</v>
      </c>
      <c r="K298" s="74"/>
      <c r="L298" s="74">
        <f>VLOOKUP(C298,'[1]One Plan'!$C:$L,10,FALSE)</f>
        <v>108.42</v>
      </c>
      <c r="M298" s="169"/>
      <c r="N298" s="101"/>
    </row>
    <row r="299" spans="1:14" s="79" customFormat="1" ht="18.899999999999999" customHeight="1">
      <c r="A299" s="84"/>
      <c r="B299" s="162"/>
      <c r="C299" s="76" t="s">
        <v>604</v>
      </c>
      <c r="D299" s="76" t="s">
        <v>603</v>
      </c>
      <c r="E299" s="75" t="s">
        <v>605</v>
      </c>
      <c r="F299" s="76" t="s">
        <v>200</v>
      </c>
      <c r="G299" s="74">
        <f t="shared" si="19"/>
        <v>21.172131147540981</v>
      </c>
      <c r="H299" s="74">
        <f t="shared" si="20"/>
        <v>25.475409836065573</v>
      </c>
      <c r="I299" s="74">
        <f t="shared" si="22"/>
        <v>24.098360655737704</v>
      </c>
      <c r="J299" s="74">
        <f t="shared" si="21"/>
        <v>6.8852459016393421</v>
      </c>
      <c r="K299" s="74"/>
      <c r="L299" s="74">
        <f>VLOOKUP(C299,'[1]One Plan'!$C:$L,10,FALSE)</f>
        <v>42</v>
      </c>
      <c r="M299" s="169"/>
      <c r="N299" s="101"/>
    </row>
    <row r="300" spans="1:14" s="79" customFormat="1" ht="18.899999999999999" customHeight="1">
      <c r="A300" s="84"/>
      <c r="B300" s="162"/>
      <c r="C300" s="76" t="s">
        <v>711</v>
      </c>
      <c r="D300" s="76" t="s">
        <v>715</v>
      </c>
      <c r="E300" s="75" t="s">
        <v>761</v>
      </c>
      <c r="F300" s="76" t="s">
        <v>66</v>
      </c>
      <c r="G300" s="74">
        <f t="shared" si="19"/>
        <v>17.643442622950822</v>
      </c>
      <c r="H300" s="74">
        <f t="shared" si="20"/>
        <v>21.229508196721312</v>
      </c>
      <c r="I300" s="74">
        <f t="shared" si="22"/>
        <v>20.081967213114755</v>
      </c>
      <c r="J300" s="74">
        <f t="shared" si="21"/>
        <v>5.7377049180327857</v>
      </c>
      <c r="K300" s="74"/>
      <c r="L300" s="74">
        <f>VLOOKUP(C300,'[1]One Plan'!$C:$L,10,FALSE)</f>
        <v>35</v>
      </c>
      <c r="M300" s="169"/>
      <c r="N300" s="101"/>
    </row>
    <row r="301" spans="1:14" s="79" customFormat="1" ht="18.899999999999999" customHeight="1">
      <c r="A301" s="84"/>
      <c r="B301" s="162"/>
      <c r="C301" s="76" t="s">
        <v>1554</v>
      </c>
      <c r="D301" s="76" t="s">
        <v>1555</v>
      </c>
      <c r="E301" s="75" t="s">
        <v>1556</v>
      </c>
      <c r="F301" s="76" t="s">
        <v>71</v>
      </c>
      <c r="G301" s="74">
        <f t="shared" si="19"/>
        <v>31.758196721311474</v>
      </c>
      <c r="H301" s="74">
        <f t="shared" si="20"/>
        <v>38.213114754098363</v>
      </c>
      <c r="I301" s="74">
        <f t="shared" si="22"/>
        <v>36.147540983606554</v>
      </c>
      <c r="J301" s="74">
        <f t="shared" si="21"/>
        <v>10.327868852459014</v>
      </c>
      <c r="K301" s="74"/>
      <c r="L301" s="74">
        <f>VLOOKUP(C301,'[1]One Plan'!$C:$L,10,FALSE)</f>
        <v>63</v>
      </c>
      <c r="M301" s="169"/>
      <c r="N301" s="101"/>
    </row>
    <row r="302" spans="1:14" s="79" customFormat="1" ht="18.899999999999999" customHeight="1">
      <c r="A302" s="84"/>
      <c r="B302" s="162"/>
      <c r="C302" s="76" t="s">
        <v>1557</v>
      </c>
      <c r="D302" s="76" t="s">
        <v>1558</v>
      </c>
      <c r="E302" s="75" t="s">
        <v>1559</v>
      </c>
      <c r="F302" s="76" t="s">
        <v>71</v>
      </c>
      <c r="G302" s="74">
        <f t="shared" si="19"/>
        <v>31.758196721311474</v>
      </c>
      <c r="H302" s="74">
        <f t="shared" si="20"/>
        <v>38.213114754098363</v>
      </c>
      <c r="I302" s="74">
        <f t="shared" si="22"/>
        <v>36.147540983606554</v>
      </c>
      <c r="J302" s="74">
        <f t="shared" si="21"/>
        <v>10.327868852459014</v>
      </c>
      <c r="K302" s="74"/>
      <c r="L302" s="74">
        <f>VLOOKUP(C302,'[1]One Plan'!$C:$L,10,FALSE)</f>
        <v>63</v>
      </c>
      <c r="M302" s="169"/>
      <c r="N302" s="101"/>
    </row>
    <row r="303" spans="1:14" s="79" customFormat="1" ht="18.899999999999999" customHeight="1">
      <c r="A303" s="84"/>
      <c r="B303" s="167"/>
      <c r="C303" s="76" t="s">
        <v>1560</v>
      </c>
      <c r="D303" s="76" t="s">
        <v>1561</v>
      </c>
      <c r="E303" s="75" t="s">
        <v>1562</v>
      </c>
      <c r="F303" s="76" t="s">
        <v>71</v>
      </c>
      <c r="G303" s="74">
        <f t="shared" si="19"/>
        <v>31.758196721311474</v>
      </c>
      <c r="H303" s="74">
        <f t="shared" si="20"/>
        <v>38.213114754098363</v>
      </c>
      <c r="I303" s="74">
        <f t="shared" si="22"/>
        <v>36.147540983606554</v>
      </c>
      <c r="J303" s="74">
        <f t="shared" si="21"/>
        <v>10.327868852459014</v>
      </c>
      <c r="K303" s="74"/>
      <c r="L303" s="74">
        <f>VLOOKUP(C303,'[1]One Plan'!$C:$L,10,FALSE)</f>
        <v>63</v>
      </c>
      <c r="M303" s="169"/>
      <c r="N303" s="101"/>
    </row>
    <row r="304" spans="1:14" s="79" customFormat="1" ht="18.899999999999999" customHeight="1">
      <c r="A304" s="84"/>
      <c r="B304" s="161" t="s">
        <v>1284</v>
      </c>
      <c r="C304" s="76" t="s">
        <v>705</v>
      </c>
      <c r="D304" s="76" t="s">
        <v>712</v>
      </c>
      <c r="E304" s="75" t="s">
        <v>706</v>
      </c>
      <c r="F304" s="76" t="s">
        <v>71</v>
      </c>
      <c r="G304" s="74">
        <f t="shared" si="19"/>
        <v>36.295081967213115</v>
      </c>
      <c r="H304" s="74">
        <f t="shared" si="20"/>
        <v>43.672131147540981</v>
      </c>
      <c r="I304" s="74">
        <f t="shared" si="22"/>
        <v>41.311475409836063</v>
      </c>
      <c r="J304" s="74">
        <f t="shared" si="21"/>
        <v>11.803278688524587</v>
      </c>
      <c r="K304" s="74"/>
      <c r="L304" s="74">
        <f>VLOOKUP(C304,'[1]One Plan'!$C:$L,10,FALSE)</f>
        <v>72</v>
      </c>
      <c r="M304" s="169"/>
      <c r="N304" s="101"/>
    </row>
    <row r="305" spans="1:14" s="79" customFormat="1" ht="18.899999999999999" customHeight="1">
      <c r="A305" s="84"/>
      <c r="B305" s="162"/>
      <c r="C305" s="76" t="s">
        <v>707</v>
      </c>
      <c r="D305" s="76" t="s">
        <v>713</v>
      </c>
      <c r="E305" s="75" t="s">
        <v>708</v>
      </c>
      <c r="F305" s="76" t="s">
        <v>71</v>
      </c>
      <c r="G305" s="74">
        <f t="shared" si="19"/>
        <v>36.295081967213115</v>
      </c>
      <c r="H305" s="74">
        <f t="shared" si="20"/>
        <v>43.672131147540981</v>
      </c>
      <c r="I305" s="74">
        <f t="shared" si="22"/>
        <v>41.311475409836063</v>
      </c>
      <c r="J305" s="74">
        <f t="shared" si="21"/>
        <v>11.803278688524587</v>
      </c>
      <c r="K305" s="74"/>
      <c r="L305" s="74">
        <f>VLOOKUP(C305,'[1]One Plan'!$C:$L,10,FALSE)</f>
        <v>72</v>
      </c>
      <c r="M305" s="169"/>
      <c r="N305" s="101"/>
    </row>
    <row r="306" spans="1:14" s="79" customFormat="1" ht="18.899999999999999" customHeight="1">
      <c r="A306" s="84"/>
      <c r="B306" s="162"/>
      <c r="C306" s="76" t="s">
        <v>709</v>
      </c>
      <c r="D306" s="76" t="s">
        <v>714</v>
      </c>
      <c r="E306" s="75" t="s">
        <v>710</v>
      </c>
      <c r="F306" s="76" t="s">
        <v>71</v>
      </c>
      <c r="G306" s="74">
        <f t="shared" si="19"/>
        <v>36.295081967213115</v>
      </c>
      <c r="H306" s="74">
        <f t="shared" si="20"/>
        <v>43.672131147540981</v>
      </c>
      <c r="I306" s="74">
        <f t="shared" si="22"/>
        <v>41.311475409836063</v>
      </c>
      <c r="J306" s="74">
        <f t="shared" si="21"/>
        <v>11.803278688524587</v>
      </c>
      <c r="K306" s="74"/>
      <c r="L306" s="74">
        <f>VLOOKUP(C306,'[1]One Plan'!$C:$L,10,FALSE)</f>
        <v>72</v>
      </c>
      <c r="M306" s="169"/>
      <c r="N306" s="101"/>
    </row>
    <row r="307" spans="1:14" s="79" customFormat="1" ht="18.899999999999999" customHeight="1">
      <c r="A307" s="84"/>
      <c r="B307" s="162"/>
      <c r="C307" s="76" t="s">
        <v>1563</v>
      </c>
      <c r="D307" s="76" t="s">
        <v>1564</v>
      </c>
      <c r="E307" s="75" t="s">
        <v>1565</v>
      </c>
      <c r="F307" s="76" t="s">
        <v>6</v>
      </c>
      <c r="G307" s="74">
        <f t="shared" si="19"/>
        <v>38.059426229508198</v>
      </c>
      <c r="H307" s="74">
        <f t="shared" si="20"/>
        <v>45.795081967213115</v>
      </c>
      <c r="I307" s="74">
        <f t="shared" si="22"/>
        <v>43.319672131147541</v>
      </c>
      <c r="J307" s="74">
        <f t="shared" si="21"/>
        <v>12.377049180327866</v>
      </c>
      <c r="K307" s="74"/>
      <c r="L307" s="74">
        <f>VLOOKUP(C307,'[1]One Plan'!$C:$L,10,FALSE)</f>
        <v>75.5</v>
      </c>
      <c r="M307" s="169"/>
      <c r="N307" s="101"/>
    </row>
    <row r="308" spans="1:14" s="79" customFormat="1" ht="18.899999999999999" customHeight="1">
      <c r="A308" s="84"/>
      <c r="B308" s="162"/>
      <c r="C308" s="76" t="s">
        <v>1566</v>
      </c>
      <c r="D308" s="76" t="s">
        <v>1567</v>
      </c>
      <c r="E308" s="75" t="s">
        <v>1568</v>
      </c>
      <c r="F308" s="76" t="s">
        <v>200</v>
      </c>
      <c r="G308" s="74">
        <f t="shared" si="19"/>
        <v>32.262295081967217</v>
      </c>
      <c r="H308" s="74">
        <f t="shared" si="20"/>
        <v>38.819672131147541</v>
      </c>
      <c r="I308" s="74">
        <f t="shared" si="22"/>
        <v>36.721311475409834</v>
      </c>
      <c r="J308" s="74">
        <f t="shared" si="21"/>
        <v>10.491803278688522</v>
      </c>
      <c r="K308" s="74"/>
      <c r="L308" s="74">
        <f>VLOOKUP(C308,'[1]One Plan'!$C:$L,10,FALSE)</f>
        <v>64</v>
      </c>
      <c r="M308" s="169"/>
      <c r="N308" s="101"/>
    </row>
    <row r="309" spans="1:14" s="79" customFormat="1" ht="18.899999999999999" customHeight="1">
      <c r="A309" s="84"/>
      <c r="B309" s="162"/>
      <c r="C309" s="76" t="s">
        <v>1569</v>
      </c>
      <c r="D309" s="76" t="s">
        <v>1570</v>
      </c>
      <c r="E309" s="75" t="s">
        <v>1571</v>
      </c>
      <c r="F309" s="76" t="s">
        <v>6</v>
      </c>
      <c r="G309" s="74">
        <f t="shared" si="19"/>
        <v>38.059426229508198</v>
      </c>
      <c r="H309" s="74">
        <f t="shared" si="20"/>
        <v>45.795081967213115</v>
      </c>
      <c r="I309" s="74">
        <f t="shared" si="22"/>
        <v>43.319672131147541</v>
      </c>
      <c r="J309" s="74">
        <f t="shared" si="21"/>
        <v>12.377049180327866</v>
      </c>
      <c r="K309" s="74"/>
      <c r="L309" s="74">
        <f>VLOOKUP(C309,'[1]One Plan'!$C:$L,10,FALSE)</f>
        <v>75.5</v>
      </c>
      <c r="M309" s="169"/>
      <c r="N309" s="101"/>
    </row>
    <row r="310" spans="1:14" s="79" customFormat="1" ht="18.899999999999999" customHeight="1">
      <c r="A310" s="84"/>
      <c r="B310" s="162"/>
      <c r="C310" s="76" t="s">
        <v>719</v>
      </c>
      <c r="D310" s="76" t="s">
        <v>747</v>
      </c>
      <c r="E310" s="75" t="s">
        <v>2190</v>
      </c>
      <c r="F310" s="76" t="s">
        <v>71</v>
      </c>
      <c r="G310" s="74">
        <f t="shared" si="19"/>
        <v>27.725409836065577</v>
      </c>
      <c r="H310" s="74">
        <f t="shared" si="20"/>
        <v>33.360655737704924</v>
      </c>
      <c r="I310" s="74">
        <f t="shared" si="22"/>
        <v>31.557377049180328</v>
      </c>
      <c r="J310" s="74">
        <f t="shared" si="21"/>
        <v>9.0163934426229488</v>
      </c>
      <c r="K310" s="74"/>
      <c r="L310" s="74">
        <f>VLOOKUP(C310,'[1]One Plan'!$C:$L,10,FALSE)</f>
        <v>55</v>
      </c>
      <c r="M310" s="169"/>
      <c r="N310" s="101"/>
    </row>
    <row r="311" spans="1:14" s="79" customFormat="1" ht="18.899999999999999" customHeight="1">
      <c r="A311" s="84"/>
      <c r="B311" s="162"/>
      <c r="C311" s="76" t="s">
        <v>721</v>
      </c>
      <c r="D311" s="76" t="s">
        <v>748</v>
      </c>
      <c r="E311" s="75" t="s">
        <v>2191</v>
      </c>
      <c r="F311" s="76" t="s">
        <v>71</v>
      </c>
      <c r="G311" s="74">
        <f t="shared" si="19"/>
        <v>27.725409836065577</v>
      </c>
      <c r="H311" s="74">
        <f t="shared" si="20"/>
        <v>33.360655737704924</v>
      </c>
      <c r="I311" s="74">
        <f t="shared" si="22"/>
        <v>31.557377049180328</v>
      </c>
      <c r="J311" s="74">
        <f t="shared" si="21"/>
        <v>9.0163934426229488</v>
      </c>
      <c r="K311" s="74"/>
      <c r="L311" s="74">
        <f>VLOOKUP(C311,'[1]One Plan'!$C:$L,10,FALSE)</f>
        <v>55</v>
      </c>
      <c r="M311" s="169"/>
      <c r="N311" s="101"/>
    </row>
    <row r="312" spans="1:14" s="79" customFormat="1" ht="18.899999999999999" customHeight="1">
      <c r="A312" s="84"/>
      <c r="B312" s="162"/>
      <c r="C312" s="76" t="s">
        <v>723</v>
      </c>
      <c r="D312" s="76" t="s">
        <v>749</v>
      </c>
      <c r="E312" s="75" t="s">
        <v>2192</v>
      </c>
      <c r="F312" s="76" t="s">
        <v>71</v>
      </c>
      <c r="G312" s="74">
        <f t="shared" si="19"/>
        <v>27.725409836065577</v>
      </c>
      <c r="H312" s="74">
        <f t="shared" si="20"/>
        <v>33.360655737704924</v>
      </c>
      <c r="I312" s="74">
        <f t="shared" si="22"/>
        <v>31.557377049180328</v>
      </c>
      <c r="J312" s="74">
        <f t="shared" si="21"/>
        <v>9.0163934426229488</v>
      </c>
      <c r="K312" s="74"/>
      <c r="L312" s="74">
        <f>VLOOKUP(C312,'[1]One Plan'!$C:$L,10,FALSE)</f>
        <v>55</v>
      </c>
      <c r="M312" s="169"/>
      <c r="N312" s="101"/>
    </row>
    <row r="313" spans="1:14" s="79" customFormat="1" ht="18.899999999999999" customHeight="1">
      <c r="A313" s="84"/>
      <c r="B313" s="162"/>
      <c r="C313" s="76" t="s">
        <v>725</v>
      </c>
      <c r="D313" s="76" t="s">
        <v>750</v>
      </c>
      <c r="E313" s="75" t="s">
        <v>2193</v>
      </c>
      <c r="F313" s="76" t="s">
        <v>71</v>
      </c>
      <c r="G313" s="74">
        <f t="shared" si="19"/>
        <v>27.725409836065577</v>
      </c>
      <c r="H313" s="74">
        <f t="shared" si="20"/>
        <v>33.360655737704924</v>
      </c>
      <c r="I313" s="74">
        <f t="shared" si="22"/>
        <v>31.557377049180328</v>
      </c>
      <c r="J313" s="74">
        <f t="shared" si="21"/>
        <v>9.0163934426229488</v>
      </c>
      <c r="K313" s="74"/>
      <c r="L313" s="74">
        <f>VLOOKUP(C313,'[1]One Plan'!$C:$L,10,FALSE)</f>
        <v>55</v>
      </c>
      <c r="M313" s="169"/>
      <c r="N313" s="101"/>
    </row>
    <row r="314" spans="1:14" s="79" customFormat="1" ht="18.899999999999999" customHeight="1">
      <c r="A314" s="84"/>
      <c r="B314" s="162"/>
      <c r="C314" s="76" t="s">
        <v>727</v>
      </c>
      <c r="D314" s="76" t="s">
        <v>751</v>
      </c>
      <c r="E314" s="75" t="s">
        <v>2194</v>
      </c>
      <c r="F314" s="76" t="s">
        <v>71</v>
      </c>
      <c r="G314" s="74">
        <f t="shared" si="19"/>
        <v>27.725409836065577</v>
      </c>
      <c r="H314" s="74">
        <f t="shared" si="20"/>
        <v>33.360655737704924</v>
      </c>
      <c r="I314" s="74">
        <f t="shared" si="22"/>
        <v>31.557377049180328</v>
      </c>
      <c r="J314" s="74">
        <f t="shared" si="21"/>
        <v>9.0163934426229488</v>
      </c>
      <c r="K314" s="74"/>
      <c r="L314" s="74">
        <f>VLOOKUP(C314,'[1]One Plan'!$C:$L,10,FALSE)</f>
        <v>55</v>
      </c>
      <c r="M314" s="169"/>
      <c r="N314" s="101"/>
    </row>
    <row r="315" spans="1:14" s="79" customFormat="1" ht="18.899999999999999" customHeight="1">
      <c r="A315" s="84"/>
      <c r="B315" s="162"/>
      <c r="C315" s="76" t="s">
        <v>729</v>
      </c>
      <c r="D315" s="76" t="s">
        <v>752</v>
      </c>
      <c r="E315" s="75" t="s">
        <v>2195</v>
      </c>
      <c r="F315" s="76" t="s">
        <v>71</v>
      </c>
      <c r="G315" s="74">
        <f t="shared" si="19"/>
        <v>27.725409836065577</v>
      </c>
      <c r="H315" s="74">
        <f t="shared" si="20"/>
        <v>33.360655737704924</v>
      </c>
      <c r="I315" s="74">
        <f t="shared" si="22"/>
        <v>31.557377049180328</v>
      </c>
      <c r="J315" s="74">
        <f t="shared" si="21"/>
        <v>9.0163934426229488</v>
      </c>
      <c r="K315" s="74"/>
      <c r="L315" s="74">
        <f>VLOOKUP(C315,'[1]One Plan'!$C:$L,10,FALSE)</f>
        <v>55</v>
      </c>
      <c r="M315" s="169"/>
      <c r="N315" s="101"/>
    </row>
    <row r="316" spans="1:14" s="79" customFormat="1" ht="18.899999999999999" customHeight="1">
      <c r="A316" s="84"/>
      <c r="B316" s="162"/>
      <c r="C316" s="76" t="s">
        <v>731</v>
      </c>
      <c r="D316" s="76" t="s">
        <v>753</v>
      </c>
      <c r="E316" s="75" t="s">
        <v>2196</v>
      </c>
      <c r="F316" s="76" t="s">
        <v>1572</v>
      </c>
      <c r="G316" s="74">
        <f t="shared" si="19"/>
        <v>64.020491803278688</v>
      </c>
      <c r="H316" s="74">
        <f t="shared" si="20"/>
        <v>77.032786885245898</v>
      </c>
      <c r="I316" s="74">
        <f t="shared" si="22"/>
        <v>72.868852459016395</v>
      </c>
      <c r="J316" s="74">
        <f t="shared" si="21"/>
        <v>20.819672131147538</v>
      </c>
      <c r="K316" s="74"/>
      <c r="L316" s="74">
        <f>VLOOKUP(C316,'[1]One Plan'!$C:$L,10,FALSE)</f>
        <v>127</v>
      </c>
      <c r="M316" s="169"/>
      <c r="N316" s="101"/>
    </row>
    <row r="317" spans="1:14" s="79" customFormat="1" ht="18.899999999999999" customHeight="1">
      <c r="A317" s="84"/>
      <c r="B317" s="162"/>
      <c r="C317" s="76" t="s">
        <v>733</v>
      </c>
      <c r="D317" s="76" t="s">
        <v>754</v>
      </c>
      <c r="E317" s="75" t="s">
        <v>2197</v>
      </c>
      <c r="F317" s="76" t="s">
        <v>7</v>
      </c>
      <c r="G317" s="74">
        <f t="shared" si="19"/>
        <v>34.782786885245905</v>
      </c>
      <c r="H317" s="74">
        <f t="shared" si="20"/>
        <v>41.852459016393446</v>
      </c>
      <c r="I317" s="74">
        <f t="shared" si="22"/>
        <v>39.590163934426229</v>
      </c>
      <c r="J317" s="74">
        <f t="shared" si="21"/>
        <v>11.311475409836063</v>
      </c>
      <c r="K317" s="74"/>
      <c r="L317" s="74">
        <f>VLOOKUP(C317,'[1]One Plan'!$C:$L,10,FALSE)</f>
        <v>69</v>
      </c>
      <c r="M317" s="169"/>
      <c r="N317" s="101"/>
    </row>
    <row r="318" spans="1:14" s="79" customFormat="1" ht="18.899999999999999" customHeight="1">
      <c r="A318" s="84"/>
      <c r="B318" s="162"/>
      <c r="C318" s="76" t="s">
        <v>735</v>
      </c>
      <c r="D318" s="76" t="s">
        <v>755</v>
      </c>
      <c r="E318" s="75" t="s">
        <v>2198</v>
      </c>
      <c r="F318" s="76" t="s">
        <v>29</v>
      </c>
      <c r="G318" s="74">
        <f t="shared" si="19"/>
        <v>35.034836065573771</v>
      </c>
      <c r="H318" s="74">
        <f t="shared" si="20"/>
        <v>42.155737704918032</v>
      </c>
      <c r="I318" s="74">
        <f t="shared" si="22"/>
        <v>39.877049180327866</v>
      </c>
      <c r="J318" s="74">
        <f t="shared" si="21"/>
        <v>11.393442622950818</v>
      </c>
      <c r="K318" s="74"/>
      <c r="L318" s="74">
        <f>VLOOKUP(C318,'[1]One Plan'!$C:$L,10,FALSE)</f>
        <v>69.5</v>
      </c>
      <c r="M318" s="169"/>
      <c r="N318" s="101"/>
    </row>
    <row r="319" spans="1:14" s="79" customFormat="1" ht="18.899999999999999" customHeight="1">
      <c r="A319" s="84"/>
      <c r="B319" s="162"/>
      <c r="C319" s="76" t="s">
        <v>737</v>
      </c>
      <c r="D319" s="76" t="s">
        <v>756</v>
      </c>
      <c r="E319" s="75" t="s">
        <v>2199</v>
      </c>
      <c r="F319" s="76" t="s">
        <v>7</v>
      </c>
      <c r="G319" s="74">
        <f t="shared" si="19"/>
        <v>24.398360655737704</v>
      </c>
      <c r="H319" s="74">
        <f t="shared" si="20"/>
        <v>29.357377049180325</v>
      </c>
      <c r="I319" s="74">
        <f t="shared" si="22"/>
        <v>27.770491803278684</v>
      </c>
      <c r="J319" s="74">
        <f t="shared" si="21"/>
        <v>7.934426229508194</v>
      </c>
      <c r="K319" s="74"/>
      <c r="L319" s="74">
        <f>VLOOKUP(C319,'[1]One Plan'!$C:$L,10,FALSE)</f>
        <v>48.4</v>
      </c>
      <c r="M319" s="169"/>
      <c r="N319" s="101"/>
    </row>
    <row r="320" spans="1:14" s="79" customFormat="1" ht="18.899999999999999" customHeight="1">
      <c r="A320" s="84"/>
      <c r="B320" s="162"/>
      <c r="C320" s="76" t="s">
        <v>739</v>
      </c>
      <c r="D320" s="76" t="s">
        <v>757</v>
      </c>
      <c r="E320" s="75" t="s">
        <v>2200</v>
      </c>
      <c r="F320" s="76" t="s">
        <v>7</v>
      </c>
      <c r="G320" s="74">
        <f t="shared" si="19"/>
        <v>21.020901639344263</v>
      </c>
      <c r="H320" s="74">
        <f t="shared" si="20"/>
        <v>25.29344262295082</v>
      </c>
      <c r="I320" s="74">
        <f t="shared" si="22"/>
        <v>23.92622950819672</v>
      </c>
      <c r="J320" s="74">
        <f t="shared" si="21"/>
        <v>6.8360655737704903</v>
      </c>
      <c r="K320" s="74"/>
      <c r="L320" s="74">
        <f>VLOOKUP(C320,'[1]One Plan'!$C:$L,10,FALSE)</f>
        <v>41.7</v>
      </c>
      <c r="M320" s="169"/>
      <c r="N320" s="101"/>
    </row>
    <row r="321" spans="1:14" s="79" customFormat="1" ht="18.899999999999999" customHeight="1">
      <c r="A321" s="84"/>
      <c r="B321" s="162"/>
      <c r="C321" s="76" t="s">
        <v>799</v>
      </c>
      <c r="D321" s="76" t="s">
        <v>798</v>
      </c>
      <c r="E321" s="75" t="s">
        <v>2201</v>
      </c>
      <c r="F321" s="76" t="s">
        <v>7</v>
      </c>
      <c r="G321" s="74">
        <f t="shared" si="19"/>
        <v>32.010245901639344</v>
      </c>
      <c r="H321" s="74">
        <f t="shared" si="20"/>
        <v>38.516393442622949</v>
      </c>
      <c r="I321" s="74">
        <f t="shared" si="22"/>
        <v>36.434426229508198</v>
      </c>
      <c r="J321" s="74">
        <f t="shared" si="21"/>
        <v>10.409836065573769</v>
      </c>
      <c r="K321" s="74"/>
      <c r="L321" s="74">
        <f>VLOOKUP(C321,'[1]One Plan'!$C:$L,10,FALSE)</f>
        <v>63.5</v>
      </c>
      <c r="M321" s="169"/>
      <c r="N321" s="101"/>
    </row>
    <row r="322" spans="1:14" s="79" customFormat="1" ht="18.899999999999999" customHeight="1">
      <c r="A322" s="84"/>
      <c r="B322" s="162"/>
      <c r="C322" s="76" t="s">
        <v>881</v>
      </c>
      <c r="D322" s="76" t="s">
        <v>906</v>
      </c>
      <c r="E322" s="75" t="s">
        <v>2202</v>
      </c>
      <c r="F322" s="76" t="s">
        <v>71</v>
      </c>
      <c r="G322" s="74">
        <f t="shared" si="19"/>
        <v>18.651639344262293</v>
      </c>
      <c r="H322" s="74">
        <f t="shared" si="20"/>
        <v>22.442622950819672</v>
      </c>
      <c r="I322" s="74">
        <f t="shared" si="22"/>
        <v>21.229508196721309</v>
      </c>
      <c r="J322" s="74">
        <f t="shared" si="21"/>
        <v>6.0655737704918016</v>
      </c>
      <c r="K322" s="74"/>
      <c r="L322" s="74">
        <f>VLOOKUP(C322,'[1]One Plan'!$C:$L,10,FALSE)</f>
        <v>37</v>
      </c>
      <c r="M322" s="169"/>
      <c r="N322" s="101"/>
    </row>
    <row r="323" spans="1:14" s="79" customFormat="1" ht="18.899999999999999" customHeight="1">
      <c r="A323" s="84"/>
      <c r="B323" s="162"/>
      <c r="C323" s="91" t="s">
        <v>1573</v>
      </c>
      <c r="D323" s="76" t="s">
        <v>1574</v>
      </c>
      <c r="E323" s="75" t="s">
        <v>2203</v>
      </c>
      <c r="F323" s="76" t="s">
        <v>55</v>
      </c>
      <c r="G323" s="74">
        <f t="shared" si="19"/>
        <v>28.733606557377048</v>
      </c>
      <c r="H323" s="74">
        <f t="shared" si="20"/>
        <v>34.57377049180328</v>
      </c>
      <c r="I323" s="74">
        <f t="shared" si="22"/>
        <v>32.704918032786885</v>
      </c>
      <c r="J323" s="74">
        <f t="shared" si="21"/>
        <v>9.3442622950819647</v>
      </c>
      <c r="K323" s="74"/>
      <c r="L323" s="74">
        <f>VLOOKUP(C323,'[1]One Plan'!$C:$L,10,FALSE)</f>
        <v>57</v>
      </c>
      <c r="M323" s="169"/>
      <c r="N323" s="101"/>
    </row>
    <row r="324" spans="1:14" s="79" customFormat="1" ht="18.899999999999999" customHeight="1">
      <c r="A324" s="84"/>
      <c r="B324" s="167"/>
      <c r="C324" s="76" t="s">
        <v>883</v>
      </c>
      <c r="D324" s="76" t="s">
        <v>907</v>
      </c>
      <c r="E324" s="75" t="s">
        <v>2204</v>
      </c>
      <c r="F324" s="76" t="s">
        <v>7</v>
      </c>
      <c r="G324" s="74">
        <f t="shared" ref="G324:G392" si="23">L324/1.22*(1-0.385)</f>
        <v>31.758196721311474</v>
      </c>
      <c r="H324" s="74">
        <f t="shared" ref="H324:H392" si="24">L324/1.22*(1-0.26)</f>
        <v>38.213114754098363</v>
      </c>
      <c r="I324" s="74">
        <f t="shared" si="22"/>
        <v>36.147540983606554</v>
      </c>
      <c r="J324" s="74">
        <f t="shared" ref="J324:J392" si="25">L324/1.22*(1-0.8)</f>
        <v>10.327868852459014</v>
      </c>
      <c r="K324" s="74"/>
      <c r="L324" s="74">
        <f>VLOOKUP(C324,'[1]One Plan'!$C:$L,10,FALSE)</f>
        <v>63</v>
      </c>
      <c r="M324" s="169"/>
      <c r="N324" s="101"/>
    </row>
    <row r="325" spans="1:14" s="79" customFormat="1" ht="18.899999999999999" customHeight="1">
      <c r="A325" s="77" t="s">
        <v>856</v>
      </c>
      <c r="B325" s="161" t="s">
        <v>204</v>
      </c>
      <c r="C325" s="76" t="s">
        <v>222</v>
      </c>
      <c r="D325" s="76" t="s">
        <v>221</v>
      </c>
      <c r="E325" s="75" t="s">
        <v>2205</v>
      </c>
      <c r="F325" s="76" t="s">
        <v>54</v>
      </c>
      <c r="G325" s="74">
        <f t="shared" si="23"/>
        <v>15.627049180327869</v>
      </c>
      <c r="H325" s="74">
        <f t="shared" si="24"/>
        <v>18.803278688524589</v>
      </c>
      <c r="I325" s="74">
        <f t="shared" si="22"/>
        <v>17.786885245901637</v>
      </c>
      <c r="J325" s="74">
        <f t="shared" si="25"/>
        <v>5.0819672131147531</v>
      </c>
      <c r="K325" s="74"/>
      <c r="L325" s="74">
        <f>VLOOKUP(C325,'[1]One Plan'!$C:$L,10,FALSE)</f>
        <v>31</v>
      </c>
      <c r="M325" s="104"/>
      <c r="N325" s="101"/>
    </row>
    <row r="326" spans="1:14" s="79" customFormat="1" ht="18.899999999999999" customHeight="1">
      <c r="A326" s="85"/>
      <c r="B326" s="162"/>
      <c r="C326" s="76" t="s">
        <v>2037</v>
      </c>
      <c r="D326" s="76">
        <v>18084042151</v>
      </c>
      <c r="E326" s="75" t="s">
        <v>609</v>
      </c>
      <c r="F326" s="76" t="s">
        <v>71</v>
      </c>
      <c r="G326" s="74">
        <f t="shared" si="23"/>
        <v>21.928278688524589</v>
      </c>
      <c r="H326" s="74">
        <f t="shared" si="24"/>
        <v>26.385245901639344</v>
      </c>
      <c r="I326" s="74">
        <f t="shared" ref="I326:I389" si="26">L326/1.22*(1-0.3)</f>
        <v>24.959016393442621</v>
      </c>
      <c r="J326" s="74">
        <f t="shared" si="25"/>
        <v>7.1311475409836049</v>
      </c>
      <c r="K326" s="74"/>
      <c r="L326" s="74">
        <f>VLOOKUP(C326,'[1]One Plan'!$C:$L,10,FALSE)</f>
        <v>43.5</v>
      </c>
      <c r="M326" s="104"/>
      <c r="N326" s="101"/>
    </row>
    <row r="327" spans="1:14" s="79" customFormat="1" ht="18.899999999999999" customHeight="1">
      <c r="A327" s="85"/>
      <c r="B327" s="162"/>
      <c r="C327" s="76" t="s">
        <v>227</v>
      </c>
      <c r="D327" s="76" t="s">
        <v>226</v>
      </c>
      <c r="E327" s="75" t="s">
        <v>225</v>
      </c>
      <c r="F327" s="76" t="s">
        <v>54</v>
      </c>
      <c r="G327" s="74">
        <f t="shared" si="23"/>
        <v>15.627049180327869</v>
      </c>
      <c r="H327" s="74">
        <f t="shared" si="24"/>
        <v>18.803278688524589</v>
      </c>
      <c r="I327" s="74">
        <f t="shared" si="26"/>
        <v>17.786885245901637</v>
      </c>
      <c r="J327" s="74">
        <f t="shared" si="25"/>
        <v>5.0819672131147531</v>
      </c>
      <c r="K327" s="74"/>
      <c r="L327" s="74">
        <f>VLOOKUP(C327,'[1]One Plan'!$C:$L,10,FALSE)</f>
        <v>31</v>
      </c>
      <c r="M327" s="104"/>
      <c r="N327" s="101"/>
    </row>
    <row r="328" spans="1:14" s="79" customFormat="1" ht="18.899999999999999" customHeight="1">
      <c r="A328" s="85"/>
      <c r="B328" s="162"/>
      <c r="C328" s="76" t="s">
        <v>1129</v>
      </c>
      <c r="D328" s="76" t="s">
        <v>1128</v>
      </c>
      <c r="E328" s="75" t="s">
        <v>1133</v>
      </c>
      <c r="F328" s="76" t="s">
        <v>29</v>
      </c>
      <c r="G328" s="74">
        <f t="shared" si="23"/>
        <v>16.635245901639344</v>
      </c>
      <c r="H328" s="74">
        <f t="shared" si="24"/>
        <v>20.016393442622952</v>
      </c>
      <c r="I328" s="74">
        <f t="shared" si="26"/>
        <v>18.934426229508198</v>
      </c>
      <c r="J328" s="74">
        <f t="shared" si="25"/>
        <v>5.4098360655737698</v>
      </c>
      <c r="K328" s="74"/>
      <c r="L328" s="74">
        <f>VLOOKUP(C328,'[1]One Plan'!$C:$L,10,FALSE)</f>
        <v>33</v>
      </c>
      <c r="M328" s="104"/>
      <c r="N328" s="101"/>
    </row>
    <row r="329" spans="1:14" s="79" customFormat="1" ht="18.899999999999999" customHeight="1">
      <c r="A329" s="85"/>
      <c r="B329" s="162"/>
      <c r="C329" s="76" t="s">
        <v>1127</v>
      </c>
      <c r="D329" s="76" t="s">
        <v>1126</v>
      </c>
      <c r="E329" s="75" t="s">
        <v>1132</v>
      </c>
      <c r="F329" s="76" t="s">
        <v>7</v>
      </c>
      <c r="G329" s="74">
        <f t="shared" si="23"/>
        <v>13.106557377049182</v>
      </c>
      <c r="H329" s="74">
        <f t="shared" si="24"/>
        <v>15.77049180327869</v>
      </c>
      <c r="I329" s="74">
        <f t="shared" si="26"/>
        <v>14.918032786885245</v>
      </c>
      <c r="J329" s="74">
        <f t="shared" si="25"/>
        <v>4.2622950819672125</v>
      </c>
      <c r="K329" s="74"/>
      <c r="L329" s="74">
        <f>VLOOKUP(C329,'[1]One Plan'!$C:$L,10,FALSE)</f>
        <v>26</v>
      </c>
      <c r="M329" s="104"/>
      <c r="N329" s="101"/>
    </row>
    <row r="330" spans="1:14" s="79" customFormat="1" ht="18.899999999999999" customHeight="1">
      <c r="A330" s="85"/>
      <c r="B330" s="162"/>
      <c r="C330" s="76" t="s">
        <v>1131</v>
      </c>
      <c r="D330" s="76" t="s">
        <v>1130</v>
      </c>
      <c r="E330" s="75" t="s">
        <v>1134</v>
      </c>
      <c r="F330" s="76" t="s">
        <v>8</v>
      </c>
      <c r="G330" s="74">
        <f t="shared" si="23"/>
        <v>39.319672131147541</v>
      </c>
      <c r="H330" s="74">
        <f t="shared" si="24"/>
        <v>47.311475409836063</v>
      </c>
      <c r="I330" s="74">
        <f t="shared" si="26"/>
        <v>44.754098360655739</v>
      </c>
      <c r="J330" s="74">
        <f t="shared" si="25"/>
        <v>12.786885245901637</v>
      </c>
      <c r="K330" s="74"/>
      <c r="L330" s="74">
        <f>VLOOKUP(C330,'[1]One Plan'!$C:$L,10,FALSE)</f>
        <v>78</v>
      </c>
      <c r="M330" s="104"/>
      <c r="N330" s="101"/>
    </row>
    <row r="331" spans="1:14" s="79" customFormat="1" ht="18.899999999999999" customHeight="1">
      <c r="A331" s="85"/>
      <c r="B331" s="162"/>
      <c r="C331" s="76" t="s">
        <v>1583</v>
      </c>
      <c r="D331" s="76" t="s">
        <v>1584</v>
      </c>
      <c r="E331" s="75" t="s">
        <v>1585</v>
      </c>
      <c r="F331" s="76" t="s">
        <v>29</v>
      </c>
      <c r="G331" s="74">
        <f t="shared" si="23"/>
        <v>17.391393442622952</v>
      </c>
      <c r="H331" s="74">
        <f t="shared" si="24"/>
        <v>20.926229508196723</v>
      </c>
      <c r="I331" s="74">
        <f t="shared" si="26"/>
        <v>19.795081967213115</v>
      </c>
      <c r="J331" s="74">
        <f t="shared" si="25"/>
        <v>5.6557377049180317</v>
      </c>
      <c r="K331" s="74"/>
      <c r="L331" s="74">
        <f>VLOOKUP(C331,'[1]One Plan'!$C:$L,10,FALSE)</f>
        <v>34.5</v>
      </c>
      <c r="M331" s="104"/>
      <c r="N331" s="101"/>
    </row>
    <row r="332" spans="1:14" s="79" customFormat="1" ht="18.899999999999999" customHeight="1">
      <c r="A332" s="85"/>
      <c r="B332" s="162"/>
      <c r="C332" s="76" t="s">
        <v>206</v>
      </c>
      <c r="D332" s="76" t="s">
        <v>205</v>
      </c>
      <c r="E332" s="75" t="s">
        <v>207</v>
      </c>
      <c r="F332" s="76" t="s">
        <v>7</v>
      </c>
      <c r="G332" s="74">
        <f t="shared" si="23"/>
        <v>13.106557377049182</v>
      </c>
      <c r="H332" s="74">
        <f t="shared" si="24"/>
        <v>15.77049180327869</v>
      </c>
      <c r="I332" s="74">
        <f t="shared" si="26"/>
        <v>14.918032786885245</v>
      </c>
      <c r="J332" s="74">
        <f t="shared" si="25"/>
        <v>4.2622950819672125</v>
      </c>
      <c r="K332" s="74"/>
      <c r="L332" s="74">
        <f>VLOOKUP(C332,'[1]One Plan'!$C:$L,10,FALSE)</f>
        <v>26</v>
      </c>
      <c r="M332" s="104"/>
      <c r="N332" s="101"/>
    </row>
    <row r="333" spans="1:14" s="79" customFormat="1" ht="18.899999999999999" customHeight="1">
      <c r="A333" s="85"/>
      <c r="B333" s="162"/>
      <c r="C333" s="76" t="s">
        <v>212</v>
      </c>
      <c r="D333" s="76" t="s">
        <v>211</v>
      </c>
      <c r="E333" s="75" t="s">
        <v>566</v>
      </c>
      <c r="F333" s="76" t="s">
        <v>8</v>
      </c>
      <c r="G333" s="74">
        <f t="shared" si="23"/>
        <v>39.319672131147541</v>
      </c>
      <c r="H333" s="74">
        <f t="shared" si="24"/>
        <v>47.311475409836063</v>
      </c>
      <c r="I333" s="74">
        <f t="shared" si="26"/>
        <v>44.754098360655739</v>
      </c>
      <c r="J333" s="74">
        <f t="shared" si="25"/>
        <v>12.786885245901637</v>
      </c>
      <c r="K333" s="74"/>
      <c r="L333" s="74">
        <f>VLOOKUP(C333,'[1]One Plan'!$C:$L,10,FALSE)</f>
        <v>78</v>
      </c>
      <c r="M333" s="104"/>
      <c r="N333" s="101"/>
    </row>
    <row r="334" spans="1:14" s="79" customFormat="1" ht="18.899999999999999" customHeight="1">
      <c r="A334" s="85"/>
      <c r="B334" s="162"/>
      <c r="C334" s="76" t="s">
        <v>210</v>
      </c>
      <c r="D334" s="76" t="s">
        <v>209</v>
      </c>
      <c r="E334" s="75" t="s">
        <v>208</v>
      </c>
      <c r="F334" s="76" t="s">
        <v>29</v>
      </c>
      <c r="G334" s="74">
        <f t="shared" si="23"/>
        <v>16.635245901639344</v>
      </c>
      <c r="H334" s="74">
        <f t="shared" si="24"/>
        <v>20.016393442622952</v>
      </c>
      <c r="I334" s="74">
        <f t="shared" si="26"/>
        <v>18.934426229508198</v>
      </c>
      <c r="J334" s="74">
        <f t="shared" si="25"/>
        <v>5.4098360655737698</v>
      </c>
      <c r="K334" s="74"/>
      <c r="L334" s="74">
        <f>VLOOKUP(C334,'[1]One Plan'!$C:$L,10,FALSE)</f>
        <v>33</v>
      </c>
      <c r="M334" s="104"/>
      <c r="N334" s="101"/>
    </row>
    <row r="335" spans="1:14" s="79" customFormat="1" ht="18.899999999999999" customHeight="1">
      <c r="A335" s="85"/>
      <c r="B335" s="162"/>
      <c r="C335" s="76" t="s">
        <v>214</v>
      </c>
      <c r="D335" s="76" t="s">
        <v>213</v>
      </c>
      <c r="E335" s="75" t="s">
        <v>215</v>
      </c>
      <c r="F335" s="76" t="s">
        <v>1576</v>
      </c>
      <c r="G335" s="74">
        <f t="shared" si="23"/>
        <v>9.5778688524590159</v>
      </c>
      <c r="H335" s="74">
        <f t="shared" si="24"/>
        <v>11.524590163934427</v>
      </c>
      <c r="I335" s="74">
        <f t="shared" si="26"/>
        <v>10.901639344262295</v>
      </c>
      <c r="J335" s="74">
        <f t="shared" si="25"/>
        <v>3.1147540983606552</v>
      </c>
      <c r="K335" s="74"/>
      <c r="L335" s="74">
        <f>VLOOKUP(C335,'[1]One Plan'!$C:$L,10,FALSE)</f>
        <v>19</v>
      </c>
      <c r="M335" s="104"/>
      <c r="N335" s="101"/>
    </row>
    <row r="336" spans="1:14" s="79" customFormat="1" ht="18.899999999999999" customHeight="1">
      <c r="A336" s="85"/>
      <c r="B336" s="162"/>
      <c r="C336" s="76" t="s">
        <v>552</v>
      </c>
      <c r="D336" s="76" t="s">
        <v>555</v>
      </c>
      <c r="E336" s="75" t="s">
        <v>554</v>
      </c>
      <c r="F336" s="76" t="s">
        <v>7</v>
      </c>
      <c r="G336" s="74">
        <f t="shared" si="23"/>
        <v>13.106557377049182</v>
      </c>
      <c r="H336" s="74">
        <f t="shared" si="24"/>
        <v>15.77049180327869</v>
      </c>
      <c r="I336" s="74">
        <f t="shared" si="26"/>
        <v>14.918032786885245</v>
      </c>
      <c r="J336" s="74">
        <f t="shared" si="25"/>
        <v>4.2622950819672125</v>
      </c>
      <c r="K336" s="74"/>
      <c r="L336" s="74">
        <f>VLOOKUP(C336,'[1]One Plan'!$C:$L,10,FALSE)</f>
        <v>26</v>
      </c>
      <c r="M336" s="104"/>
      <c r="N336" s="101"/>
    </row>
    <row r="337" spans="1:14" s="79" customFormat="1" ht="18.899999999999999" customHeight="1">
      <c r="A337" s="85"/>
      <c r="B337" s="162"/>
      <c r="C337" s="76" t="s">
        <v>616</v>
      </c>
      <c r="D337" s="76" t="s">
        <v>615</v>
      </c>
      <c r="E337" s="75" t="s">
        <v>554</v>
      </c>
      <c r="F337" s="76" t="s">
        <v>8</v>
      </c>
      <c r="G337" s="74">
        <f t="shared" si="23"/>
        <v>39.319672131147541</v>
      </c>
      <c r="H337" s="74">
        <f t="shared" si="24"/>
        <v>47.311475409836063</v>
      </c>
      <c r="I337" s="74">
        <f t="shared" si="26"/>
        <v>44.754098360655739</v>
      </c>
      <c r="J337" s="74">
        <f t="shared" si="25"/>
        <v>12.786885245901637</v>
      </c>
      <c r="K337" s="74"/>
      <c r="L337" s="74">
        <f>VLOOKUP(C337,'[1]One Plan'!$C:$L,10,FALSE)</f>
        <v>78</v>
      </c>
      <c r="M337" s="104"/>
      <c r="N337" s="101"/>
    </row>
    <row r="338" spans="1:14" s="79" customFormat="1" ht="18.899999999999999" customHeight="1">
      <c r="A338" s="85"/>
      <c r="B338" s="162"/>
      <c r="C338" s="76" t="s">
        <v>553</v>
      </c>
      <c r="D338" s="76" t="s">
        <v>556</v>
      </c>
      <c r="E338" s="75" t="s">
        <v>557</v>
      </c>
      <c r="F338" s="76" t="s">
        <v>29</v>
      </c>
      <c r="G338" s="74">
        <f t="shared" si="23"/>
        <v>16.635245901639344</v>
      </c>
      <c r="H338" s="74">
        <f t="shared" si="24"/>
        <v>20.016393442622952</v>
      </c>
      <c r="I338" s="74">
        <f t="shared" si="26"/>
        <v>18.934426229508198</v>
      </c>
      <c r="J338" s="74">
        <f t="shared" si="25"/>
        <v>5.4098360655737698</v>
      </c>
      <c r="K338" s="74"/>
      <c r="L338" s="74">
        <f>VLOOKUP(C338,'[1]One Plan'!$C:$L,10,FALSE)</f>
        <v>33</v>
      </c>
      <c r="M338" s="104"/>
      <c r="N338" s="101"/>
    </row>
    <row r="339" spans="1:14" s="79" customFormat="1" ht="18.899999999999999" customHeight="1">
      <c r="A339" s="85"/>
      <c r="B339" s="162"/>
      <c r="C339" s="76" t="s">
        <v>574</v>
      </c>
      <c r="D339" s="76" t="s">
        <v>573</v>
      </c>
      <c r="E339" s="75" t="s">
        <v>575</v>
      </c>
      <c r="F339" s="76" t="s">
        <v>6</v>
      </c>
      <c r="G339" s="74">
        <f t="shared" si="23"/>
        <v>17.139344262295083</v>
      </c>
      <c r="H339" s="74">
        <f t="shared" si="24"/>
        <v>20.622950819672131</v>
      </c>
      <c r="I339" s="74">
        <f t="shared" si="26"/>
        <v>19.508196721311474</v>
      </c>
      <c r="J339" s="74">
        <f t="shared" si="25"/>
        <v>5.5737704918032778</v>
      </c>
      <c r="K339" s="74"/>
      <c r="L339" s="74">
        <f>VLOOKUP(C339,'[1]One Plan'!$C:$L,10,FALSE)</f>
        <v>34</v>
      </c>
      <c r="M339" s="104"/>
      <c r="N339" s="101"/>
    </row>
    <row r="340" spans="1:14" s="79" customFormat="1" ht="18.899999999999999" customHeight="1">
      <c r="A340" s="85"/>
      <c r="B340" s="162"/>
      <c r="C340" s="76" t="s">
        <v>611</v>
      </c>
      <c r="D340" s="76" t="s">
        <v>610</v>
      </c>
      <c r="E340" s="75" t="s">
        <v>612</v>
      </c>
      <c r="F340" s="76" t="s">
        <v>29</v>
      </c>
      <c r="G340" s="74">
        <f t="shared" si="23"/>
        <v>18.651639344262293</v>
      </c>
      <c r="H340" s="74">
        <f t="shared" si="24"/>
        <v>22.442622950819672</v>
      </c>
      <c r="I340" s="74">
        <f t="shared" si="26"/>
        <v>21.229508196721309</v>
      </c>
      <c r="J340" s="74">
        <f t="shared" si="25"/>
        <v>6.0655737704918016</v>
      </c>
      <c r="K340" s="74"/>
      <c r="L340" s="74">
        <f>VLOOKUP(C340,'[1]One Plan'!$C:$L,10,FALSE)</f>
        <v>37</v>
      </c>
      <c r="M340" s="104"/>
      <c r="N340" s="101"/>
    </row>
    <row r="341" spans="1:14" s="79" customFormat="1" ht="18.899999999999999" customHeight="1">
      <c r="A341" s="85"/>
      <c r="B341" s="162"/>
      <c r="C341" s="76" t="s">
        <v>240</v>
      </c>
      <c r="D341" s="76" t="s">
        <v>239</v>
      </c>
      <c r="E341" s="75" t="s">
        <v>241</v>
      </c>
      <c r="F341" s="76" t="s">
        <v>6</v>
      </c>
      <c r="G341" s="74">
        <f t="shared" si="23"/>
        <v>17.139344262295083</v>
      </c>
      <c r="H341" s="74">
        <f t="shared" si="24"/>
        <v>20.622950819672131</v>
      </c>
      <c r="I341" s="74">
        <f t="shared" si="26"/>
        <v>19.508196721311474</v>
      </c>
      <c r="J341" s="74">
        <f t="shared" si="25"/>
        <v>5.5737704918032778</v>
      </c>
      <c r="K341" s="74"/>
      <c r="L341" s="74">
        <f>VLOOKUP(C341,'[1]One Plan'!$C:$L,10,FALSE)</f>
        <v>34</v>
      </c>
      <c r="M341" s="104"/>
      <c r="N341" s="101"/>
    </row>
    <row r="342" spans="1:14" s="79" customFormat="1" ht="18.899999999999999" customHeight="1">
      <c r="A342" s="85"/>
      <c r="B342" s="162"/>
      <c r="C342" s="76" t="s">
        <v>550</v>
      </c>
      <c r="D342" s="76" t="s">
        <v>551</v>
      </c>
      <c r="E342" s="75" t="s">
        <v>549</v>
      </c>
      <c r="F342" s="76" t="s">
        <v>29</v>
      </c>
      <c r="G342" s="74">
        <f t="shared" si="23"/>
        <v>23.944672131147541</v>
      </c>
      <c r="H342" s="74">
        <f t="shared" si="24"/>
        <v>28.811475409836067</v>
      </c>
      <c r="I342" s="74">
        <f t="shared" si="26"/>
        <v>27.254098360655735</v>
      </c>
      <c r="J342" s="74">
        <f t="shared" si="25"/>
        <v>7.7868852459016376</v>
      </c>
      <c r="K342" s="74"/>
      <c r="L342" s="74">
        <f>VLOOKUP(C342,'[1]One Plan'!$C:$L,10,FALSE)</f>
        <v>47.5</v>
      </c>
      <c r="M342" s="104"/>
      <c r="N342" s="101"/>
    </row>
    <row r="343" spans="1:14" s="79" customFormat="1" ht="18.899999999999999" customHeight="1">
      <c r="A343" s="85"/>
      <c r="B343" s="162"/>
      <c r="C343" s="76" t="s">
        <v>229</v>
      </c>
      <c r="D343" s="76" t="s">
        <v>228</v>
      </c>
      <c r="E343" s="75" t="s">
        <v>230</v>
      </c>
      <c r="F343" s="76" t="s">
        <v>29</v>
      </c>
      <c r="G343" s="74">
        <f t="shared" si="23"/>
        <v>18.651639344262293</v>
      </c>
      <c r="H343" s="74">
        <f t="shared" si="24"/>
        <v>22.442622950819672</v>
      </c>
      <c r="I343" s="74">
        <f t="shared" si="26"/>
        <v>21.229508196721309</v>
      </c>
      <c r="J343" s="74">
        <f t="shared" si="25"/>
        <v>6.0655737704918016</v>
      </c>
      <c r="K343" s="74"/>
      <c r="L343" s="74">
        <f>VLOOKUP(C343,'[1]One Plan'!$C:$L,10,FALSE)</f>
        <v>37</v>
      </c>
      <c r="M343" s="104"/>
      <c r="N343" s="101"/>
    </row>
    <row r="344" spans="1:14" s="79" customFormat="1" ht="18.899999999999999" customHeight="1">
      <c r="A344" s="85"/>
      <c r="B344" s="162"/>
      <c r="C344" s="76" t="s">
        <v>232</v>
      </c>
      <c r="D344" s="76" t="s">
        <v>231</v>
      </c>
      <c r="E344" s="75" t="s">
        <v>233</v>
      </c>
      <c r="F344" s="76" t="s">
        <v>234</v>
      </c>
      <c r="G344" s="74">
        <f t="shared" si="23"/>
        <v>19.659836065573771</v>
      </c>
      <c r="H344" s="74">
        <f t="shared" si="24"/>
        <v>23.655737704918032</v>
      </c>
      <c r="I344" s="74">
        <f t="shared" si="26"/>
        <v>22.377049180327869</v>
      </c>
      <c r="J344" s="74">
        <f t="shared" si="25"/>
        <v>6.3934426229508183</v>
      </c>
      <c r="K344" s="74"/>
      <c r="L344" s="74">
        <f>VLOOKUP(C344,'[1]One Plan'!$C:$L,10,FALSE)</f>
        <v>39</v>
      </c>
      <c r="M344" s="104"/>
      <c r="N344" s="101"/>
    </row>
    <row r="345" spans="1:14" s="79" customFormat="1" ht="18.899999999999999" customHeight="1">
      <c r="A345" s="85"/>
      <c r="B345" s="162"/>
      <c r="C345" s="76" t="s">
        <v>236</v>
      </c>
      <c r="D345" s="76" t="s">
        <v>235</v>
      </c>
      <c r="E345" s="75" t="s">
        <v>237</v>
      </c>
      <c r="F345" s="76" t="s">
        <v>238</v>
      </c>
      <c r="G345" s="74">
        <f t="shared" si="23"/>
        <v>12.350409836065573</v>
      </c>
      <c r="H345" s="74">
        <f t="shared" si="24"/>
        <v>14.860655737704919</v>
      </c>
      <c r="I345" s="74">
        <f t="shared" si="26"/>
        <v>14.057377049180328</v>
      </c>
      <c r="J345" s="74">
        <f t="shared" si="25"/>
        <v>4.0163934426229497</v>
      </c>
      <c r="K345" s="74"/>
      <c r="L345" s="74">
        <f>VLOOKUP(C345,'[1]One Plan'!$C:$L,10,FALSE)</f>
        <v>24.5</v>
      </c>
      <c r="M345" s="104"/>
      <c r="N345" s="101"/>
    </row>
    <row r="346" spans="1:14" s="79" customFormat="1" ht="18.899999999999999" customHeight="1">
      <c r="A346" s="85"/>
      <c r="B346" s="162"/>
      <c r="C346" s="76" t="s">
        <v>620</v>
      </c>
      <c r="D346" s="76" t="s">
        <v>619</v>
      </c>
      <c r="E346" s="75" t="s">
        <v>621</v>
      </c>
      <c r="F346" s="76" t="s">
        <v>6</v>
      </c>
      <c r="G346" s="74">
        <f t="shared" si="23"/>
        <v>17.139344262295083</v>
      </c>
      <c r="H346" s="74">
        <f t="shared" si="24"/>
        <v>20.622950819672131</v>
      </c>
      <c r="I346" s="74">
        <f t="shared" si="26"/>
        <v>19.508196721311474</v>
      </c>
      <c r="J346" s="74">
        <f t="shared" si="25"/>
        <v>5.5737704918032778</v>
      </c>
      <c r="K346" s="74"/>
      <c r="L346" s="74">
        <f>VLOOKUP(C346,'[1]One Plan'!$C:$L,10,FALSE)</f>
        <v>34</v>
      </c>
      <c r="M346" s="104"/>
      <c r="N346" s="101"/>
    </row>
    <row r="347" spans="1:14" s="79" customFormat="1" ht="18.899999999999999" customHeight="1">
      <c r="A347" s="85"/>
      <c r="B347" s="162"/>
      <c r="C347" s="76" t="s">
        <v>847</v>
      </c>
      <c r="D347" s="76" t="s">
        <v>846</v>
      </c>
      <c r="E347" s="75" t="s">
        <v>850</v>
      </c>
      <c r="F347" s="76" t="s">
        <v>238</v>
      </c>
      <c r="G347" s="74">
        <f t="shared" si="23"/>
        <v>11.090163934426229</v>
      </c>
      <c r="H347" s="74">
        <f t="shared" si="24"/>
        <v>13.344262295081966</v>
      </c>
      <c r="I347" s="74">
        <f t="shared" si="26"/>
        <v>12.622950819672131</v>
      </c>
      <c r="J347" s="74">
        <f t="shared" si="25"/>
        <v>3.6065573770491794</v>
      </c>
      <c r="K347" s="74"/>
      <c r="L347" s="74">
        <f>VLOOKUP(C347,'[1]One Plan'!$C:$L,10,FALSE)</f>
        <v>22</v>
      </c>
      <c r="M347" s="104"/>
      <c r="N347" s="101"/>
    </row>
    <row r="348" spans="1:14" s="79" customFormat="1" ht="18.899999999999999" customHeight="1">
      <c r="A348" s="85"/>
      <c r="B348" s="162"/>
      <c r="C348" s="76" t="s">
        <v>849</v>
      </c>
      <c r="D348" s="76" t="s">
        <v>848</v>
      </c>
      <c r="E348" s="75" t="s">
        <v>851</v>
      </c>
      <c r="F348" s="76" t="s">
        <v>6</v>
      </c>
      <c r="G348" s="74">
        <f t="shared" si="23"/>
        <v>16.131147540983608</v>
      </c>
      <c r="H348" s="74">
        <f t="shared" si="24"/>
        <v>19.409836065573771</v>
      </c>
      <c r="I348" s="74">
        <f t="shared" si="26"/>
        <v>18.360655737704917</v>
      </c>
      <c r="J348" s="74">
        <f t="shared" si="25"/>
        <v>5.245901639344261</v>
      </c>
      <c r="K348" s="74"/>
      <c r="L348" s="74">
        <f>VLOOKUP(C348,'[1]One Plan'!$C:$L,10,FALSE)</f>
        <v>32</v>
      </c>
      <c r="M348" s="104"/>
      <c r="N348" s="101"/>
    </row>
    <row r="349" spans="1:14" s="79" customFormat="1" ht="18.899999999999999" customHeight="1">
      <c r="A349" s="85"/>
      <c r="B349" s="163"/>
      <c r="C349" s="76" t="s">
        <v>522</v>
      </c>
      <c r="D349" s="76" t="s">
        <v>523</v>
      </c>
      <c r="E349" s="75" t="s">
        <v>242</v>
      </c>
      <c r="F349" s="76" t="s">
        <v>1586</v>
      </c>
      <c r="G349" s="74">
        <f t="shared" si="23"/>
        <v>7.5614754098360653</v>
      </c>
      <c r="H349" s="74">
        <f t="shared" si="24"/>
        <v>9.0983606557377055</v>
      </c>
      <c r="I349" s="74">
        <f t="shared" si="26"/>
        <v>8.6065573770491799</v>
      </c>
      <c r="J349" s="74">
        <f t="shared" si="25"/>
        <v>2.4590163934426226</v>
      </c>
      <c r="K349" s="74"/>
      <c r="L349" s="74">
        <f>VLOOKUP(C349,'[1]One Plan'!$C:$L,10,FALSE)</f>
        <v>15</v>
      </c>
      <c r="M349" s="104"/>
      <c r="N349" s="101"/>
    </row>
    <row r="350" spans="1:14" s="79" customFormat="1" ht="18.899999999999999" customHeight="1">
      <c r="A350" s="85"/>
      <c r="B350" s="170" t="s">
        <v>829</v>
      </c>
      <c r="C350" s="76" t="s">
        <v>623</v>
      </c>
      <c r="D350" s="76" t="s">
        <v>622</v>
      </c>
      <c r="E350" s="75" t="s">
        <v>624</v>
      </c>
      <c r="F350" s="76" t="s">
        <v>8</v>
      </c>
      <c r="G350" s="74">
        <f t="shared" si="23"/>
        <v>39.319672131147541</v>
      </c>
      <c r="H350" s="74">
        <f t="shared" si="24"/>
        <v>47.311475409836063</v>
      </c>
      <c r="I350" s="74">
        <f t="shared" si="26"/>
        <v>44.754098360655739</v>
      </c>
      <c r="J350" s="74">
        <f t="shared" si="25"/>
        <v>12.786885245901637</v>
      </c>
      <c r="K350" s="74"/>
      <c r="L350" s="74">
        <f>VLOOKUP(C350,'[1]One Plan'!$C:$L,10,FALSE)</f>
        <v>78</v>
      </c>
      <c r="M350" s="169" t="s">
        <v>2185</v>
      </c>
      <c r="N350" s="101"/>
    </row>
    <row r="351" spans="1:14" s="79" customFormat="1" ht="18.899999999999999" customHeight="1">
      <c r="A351" s="85"/>
      <c r="B351" s="162"/>
      <c r="C351" s="76" t="s">
        <v>586</v>
      </c>
      <c r="D351" s="76" t="s">
        <v>587</v>
      </c>
      <c r="E351" s="75" t="s">
        <v>569</v>
      </c>
      <c r="F351" s="76" t="s">
        <v>8</v>
      </c>
      <c r="G351" s="74">
        <f t="shared" si="23"/>
        <v>39.319672131147541</v>
      </c>
      <c r="H351" s="74">
        <f t="shared" si="24"/>
        <v>47.311475409836063</v>
      </c>
      <c r="I351" s="74">
        <f t="shared" si="26"/>
        <v>44.754098360655739</v>
      </c>
      <c r="J351" s="74">
        <f t="shared" si="25"/>
        <v>12.786885245901637</v>
      </c>
      <c r="K351" s="74"/>
      <c r="L351" s="74">
        <f>VLOOKUP(C351,'[1]One Plan'!$C:$L,10,FALSE)</f>
        <v>78</v>
      </c>
      <c r="M351" s="169"/>
      <c r="N351" s="101"/>
    </row>
    <row r="352" spans="1:14" s="79" customFormat="1" ht="18.899999999999999" customHeight="1">
      <c r="A352" s="85"/>
      <c r="B352" s="162"/>
      <c r="C352" s="76" t="s">
        <v>244</v>
      </c>
      <c r="D352" s="76" t="s">
        <v>243</v>
      </c>
      <c r="E352" s="75" t="s">
        <v>570</v>
      </c>
      <c r="F352" s="76" t="s">
        <v>7</v>
      </c>
      <c r="G352" s="74">
        <f t="shared" si="23"/>
        <v>19.145655737704917</v>
      </c>
      <c r="H352" s="74">
        <f t="shared" si="24"/>
        <v>23.037049180327866</v>
      </c>
      <c r="I352" s="74">
        <f t="shared" si="26"/>
        <v>21.791803278688523</v>
      </c>
      <c r="J352" s="74">
        <f t="shared" si="25"/>
        <v>6.2262295081967194</v>
      </c>
      <c r="K352" s="74"/>
      <c r="L352" s="74">
        <f>VLOOKUP(C352,'[1]One Plan'!$C:$L,10,FALSE)</f>
        <v>37.979999999999997</v>
      </c>
      <c r="M352" s="169"/>
      <c r="N352" s="101"/>
    </row>
    <row r="353" spans="1:14" s="79" customFormat="1" ht="18.899999999999999" customHeight="1">
      <c r="A353" s="85"/>
      <c r="B353" s="162"/>
      <c r="C353" s="76" t="s">
        <v>246</v>
      </c>
      <c r="D353" s="76" t="s">
        <v>245</v>
      </c>
      <c r="E353" s="75" t="s">
        <v>571</v>
      </c>
      <c r="F353" s="76" t="s">
        <v>7</v>
      </c>
      <c r="G353" s="74">
        <f t="shared" si="23"/>
        <v>19.145655737704917</v>
      </c>
      <c r="H353" s="74">
        <f t="shared" si="24"/>
        <v>23.037049180327866</v>
      </c>
      <c r="I353" s="74">
        <f t="shared" si="26"/>
        <v>21.791803278688523</v>
      </c>
      <c r="J353" s="74">
        <f t="shared" si="25"/>
        <v>6.2262295081967194</v>
      </c>
      <c r="K353" s="74"/>
      <c r="L353" s="74">
        <f>VLOOKUP(C353,'[1]One Plan'!$C:$L,10,FALSE)</f>
        <v>37.979999999999997</v>
      </c>
      <c r="M353" s="169"/>
      <c r="N353" s="101"/>
    </row>
    <row r="354" spans="1:14" s="79" customFormat="1" ht="18.899999999999999" customHeight="1">
      <c r="A354" s="85"/>
      <c r="B354" s="162"/>
      <c r="C354" s="76" t="s">
        <v>796</v>
      </c>
      <c r="D354" s="76" t="s">
        <v>795</v>
      </c>
      <c r="E354" s="75" t="s">
        <v>2206</v>
      </c>
      <c r="F354" s="76" t="s">
        <v>1587</v>
      </c>
      <c r="G354" s="74">
        <f t="shared" si="23"/>
        <v>51.165983606557376</v>
      </c>
      <c r="H354" s="74">
        <f t="shared" si="24"/>
        <v>61.565573770491802</v>
      </c>
      <c r="I354" s="74">
        <f t="shared" si="26"/>
        <v>58.237704918032783</v>
      </c>
      <c r="J354" s="74">
        <f t="shared" si="25"/>
        <v>16.639344262295079</v>
      </c>
      <c r="K354" s="74"/>
      <c r="L354" s="74">
        <f>VLOOKUP(C354,'[1]One Plan'!$C:$L,10,FALSE)</f>
        <v>101.5</v>
      </c>
      <c r="M354" s="169"/>
      <c r="N354" s="101"/>
    </row>
    <row r="355" spans="1:14" s="79" customFormat="1" ht="18.899999999999999" customHeight="1">
      <c r="A355" s="85"/>
      <c r="B355" s="162"/>
      <c r="C355" s="76" t="s">
        <v>802</v>
      </c>
      <c r="D355" s="76" t="s">
        <v>801</v>
      </c>
      <c r="E355" s="75" t="s">
        <v>2207</v>
      </c>
      <c r="F355" s="76" t="s">
        <v>1588</v>
      </c>
      <c r="G355" s="74">
        <f t="shared" si="23"/>
        <v>61.5</v>
      </c>
      <c r="H355" s="74">
        <f t="shared" si="24"/>
        <v>74</v>
      </c>
      <c r="I355" s="74">
        <f t="shared" si="26"/>
        <v>70</v>
      </c>
      <c r="J355" s="74">
        <f t="shared" si="25"/>
        <v>19.999999999999996</v>
      </c>
      <c r="K355" s="74"/>
      <c r="L355" s="74">
        <f>VLOOKUP(C355,'[1]One Plan'!$C:$L,10,FALSE)</f>
        <v>122</v>
      </c>
      <c r="M355" s="169"/>
      <c r="N355" s="101"/>
    </row>
    <row r="356" spans="1:14" s="79" customFormat="1" ht="18.899999999999999" customHeight="1">
      <c r="A356" s="85"/>
      <c r="B356" s="162"/>
      <c r="C356" s="76" t="s">
        <v>805</v>
      </c>
      <c r="D356" s="76" t="s">
        <v>804</v>
      </c>
      <c r="E356" s="75" t="s">
        <v>2208</v>
      </c>
      <c r="F356" s="76" t="s">
        <v>8</v>
      </c>
      <c r="G356" s="74">
        <f t="shared" si="23"/>
        <v>24.297540983606559</v>
      </c>
      <c r="H356" s="74">
        <f t="shared" si="24"/>
        <v>29.236065573770492</v>
      </c>
      <c r="I356" s="74">
        <f t="shared" si="26"/>
        <v>27.655737704918032</v>
      </c>
      <c r="J356" s="74">
        <f t="shared" si="25"/>
        <v>7.9016393442622936</v>
      </c>
      <c r="K356" s="74"/>
      <c r="L356" s="74">
        <f>VLOOKUP(C356,'[1]One Plan'!$C:$L,10,FALSE)</f>
        <v>48.2</v>
      </c>
      <c r="M356" s="169"/>
      <c r="N356" s="101"/>
    </row>
    <row r="357" spans="1:14" s="79" customFormat="1" ht="18.899999999999999" customHeight="1">
      <c r="A357" s="85"/>
      <c r="B357" s="162"/>
      <c r="C357" s="76" t="s">
        <v>808</v>
      </c>
      <c r="D357" s="76" t="s">
        <v>807</v>
      </c>
      <c r="E357" s="75" t="s">
        <v>2209</v>
      </c>
      <c r="F357" s="76" t="s">
        <v>1572</v>
      </c>
      <c r="G357" s="74">
        <f t="shared" si="23"/>
        <v>56.000286885245906</v>
      </c>
      <c r="H357" s="74">
        <f t="shared" si="24"/>
        <v>67.38245901639344</v>
      </c>
      <c r="I357" s="74">
        <f t="shared" si="26"/>
        <v>63.740163934426228</v>
      </c>
      <c r="J357" s="74">
        <f t="shared" si="25"/>
        <v>18.211475409836062</v>
      </c>
      <c r="K357" s="74"/>
      <c r="L357" s="74">
        <f>VLOOKUP(C357,'[1]One Plan'!$C:$L,10,FALSE)</f>
        <v>111.09</v>
      </c>
      <c r="M357" s="169"/>
      <c r="N357" s="101"/>
    </row>
    <row r="358" spans="1:14" s="79" customFormat="1" ht="18.899999999999999" customHeight="1">
      <c r="A358" s="85"/>
      <c r="B358" s="162"/>
      <c r="C358" s="76" t="s">
        <v>811</v>
      </c>
      <c r="D358" s="76" t="s">
        <v>810</v>
      </c>
      <c r="E358" s="75" t="s">
        <v>2210</v>
      </c>
      <c r="F358" s="76" t="s">
        <v>7</v>
      </c>
      <c r="G358" s="74">
        <f t="shared" si="23"/>
        <v>20.163934426229506</v>
      </c>
      <c r="H358" s="74">
        <f t="shared" si="24"/>
        <v>24.26229508196721</v>
      </c>
      <c r="I358" s="74">
        <f t="shared" si="26"/>
        <v>22.950819672131143</v>
      </c>
      <c r="J358" s="74">
        <f t="shared" si="25"/>
        <v>6.5573770491803263</v>
      </c>
      <c r="K358" s="74"/>
      <c r="L358" s="74">
        <f>VLOOKUP(C358,'[1]One Plan'!$C:$L,10,FALSE)</f>
        <v>40</v>
      </c>
      <c r="M358" s="169"/>
      <c r="N358" s="101"/>
    </row>
    <row r="359" spans="1:14" s="79" customFormat="1" ht="18.899999999999999" customHeight="1">
      <c r="A359" s="85"/>
      <c r="B359" s="162"/>
      <c r="C359" s="76" t="s">
        <v>814</v>
      </c>
      <c r="D359" s="76" t="s">
        <v>813</v>
      </c>
      <c r="E359" s="75" t="s">
        <v>2211</v>
      </c>
      <c r="F359" s="76" t="s">
        <v>8</v>
      </c>
      <c r="G359" s="74">
        <f t="shared" si="23"/>
        <v>32.010245901639344</v>
      </c>
      <c r="H359" s="74">
        <f t="shared" si="24"/>
        <v>38.516393442622949</v>
      </c>
      <c r="I359" s="74">
        <f t="shared" si="26"/>
        <v>36.434426229508198</v>
      </c>
      <c r="J359" s="74">
        <f t="shared" si="25"/>
        <v>10.409836065573769</v>
      </c>
      <c r="K359" s="74"/>
      <c r="L359" s="74">
        <f>VLOOKUP(C359,'[1]One Plan'!$C:$L,10,FALSE)</f>
        <v>63.5</v>
      </c>
      <c r="M359" s="169"/>
      <c r="N359" s="101"/>
    </row>
    <row r="360" spans="1:14" s="79" customFormat="1" ht="18.899999999999999" customHeight="1">
      <c r="A360" s="85"/>
      <c r="B360" s="162"/>
      <c r="C360" s="76" t="s">
        <v>741</v>
      </c>
      <c r="D360" s="76" t="s">
        <v>758</v>
      </c>
      <c r="E360" s="75" t="s">
        <v>2212</v>
      </c>
      <c r="F360" s="76" t="s">
        <v>71</v>
      </c>
      <c r="G360" s="74">
        <f t="shared" si="23"/>
        <v>21.323360655737702</v>
      </c>
      <c r="H360" s="74">
        <f t="shared" si="24"/>
        <v>25.657377049180326</v>
      </c>
      <c r="I360" s="74">
        <f t="shared" si="26"/>
        <v>24.270491803278684</v>
      </c>
      <c r="J360" s="74">
        <f t="shared" si="25"/>
        <v>6.9344262295081949</v>
      </c>
      <c r="K360" s="74"/>
      <c r="L360" s="74">
        <f>VLOOKUP(C360,'[1]One Plan'!$C:$L,10,FALSE)</f>
        <v>42.3</v>
      </c>
      <c r="M360" s="169"/>
      <c r="N360" s="101"/>
    </row>
    <row r="361" spans="1:14" s="79" customFormat="1" ht="18.899999999999999" customHeight="1">
      <c r="A361" s="85"/>
      <c r="B361" s="162"/>
      <c r="C361" s="76" t="s">
        <v>743</v>
      </c>
      <c r="D361" s="76" t="s">
        <v>759</v>
      </c>
      <c r="E361" s="75" t="s">
        <v>2213</v>
      </c>
      <c r="F361" s="76" t="s">
        <v>71</v>
      </c>
      <c r="G361" s="74">
        <f t="shared" si="23"/>
        <v>21.323360655737702</v>
      </c>
      <c r="H361" s="74">
        <f t="shared" si="24"/>
        <v>25.657377049180326</v>
      </c>
      <c r="I361" s="74">
        <f t="shared" si="26"/>
        <v>24.270491803278684</v>
      </c>
      <c r="J361" s="74">
        <f t="shared" si="25"/>
        <v>6.9344262295081949</v>
      </c>
      <c r="K361" s="74"/>
      <c r="L361" s="74">
        <f>VLOOKUP(C361,'[1]One Plan'!$C:$L,10,FALSE)</f>
        <v>42.3</v>
      </c>
      <c r="M361" s="169"/>
      <c r="N361" s="101"/>
    </row>
    <row r="362" spans="1:14" s="79" customFormat="1" ht="18.899999999999999" customHeight="1">
      <c r="A362" s="85"/>
      <c r="B362" s="162"/>
      <c r="C362" s="76" t="s">
        <v>745</v>
      </c>
      <c r="D362" s="76" t="s">
        <v>760</v>
      </c>
      <c r="E362" s="75" t="s">
        <v>2214</v>
      </c>
      <c r="F362" s="76" t="s">
        <v>71</v>
      </c>
      <c r="G362" s="74">
        <f t="shared" si="23"/>
        <v>21.323360655737702</v>
      </c>
      <c r="H362" s="74">
        <f t="shared" si="24"/>
        <v>25.657377049180326</v>
      </c>
      <c r="I362" s="74">
        <f t="shared" si="26"/>
        <v>24.270491803278684</v>
      </c>
      <c r="J362" s="74">
        <f t="shared" si="25"/>
        <v>6.9344262295081949</v>
      </c>
      <c r="K362" s="74"/>
      <c r="L362" s="74">
        <f>VLOOKUP(C362,'[1]One Plan'!$C:$L,10,FALSE)</f>
        <v>42.3</v>
      </c>
      <c r="M362" s="169"/>
      <c r="N362" s="101"/>
    </row>
    <row r="363" spans="1:14" s="79" customFormat="1" ht="18.899999999999999" customHeight="1">
      <c r="A363" s="85"/>
      <c r="B363" s="162"/>
      <c r="C363" s="76" t="s">
        <v>248</v>
      </c>
      <c r="D363" s="76" t="s">
        <v>247</v>
      </c>
      <c r="E363" s="75" t="s">
        <v>572</v>
      </c>
      <c r="F363" s="76" t="s">
        <v>71</v>
      </c>
      <c r="G363" s="74">
        <f t="shared" si="23"/>
        <v>15.122950819672131</v>
      </c>
      <c r="H363" s="74">
        <f t="shared" si="24"/>
        <v>18.196721311475411</v>
      </c>
      <c r="I363" s="74">
        <f t="shared" si="26"/>
        <v>17.21311475409836</v>
      </c>
      <c r="J363" s="74">
        <f t="shared" si="25"/>
        <v>4.9180327868852451</v>
      </c>
      <c r="K363" s="74"/>
      <c r="L363" s="74">
        <f>VLOOKUP(C363,'[1]One Plan'!$C:$L,10,FALSE)</f>
        <v>30</v>
      </c>
      <c r="M363" s="169"/>
      <c r="N363" s="101"/>
    </row>
    <row r="364" spans="1:14" s="79" customFormat="1" ht="18.899999999999999" customHeight="1">
      <c r="A364" s="86"/>
      <c r="B364" s="162"/>
      <c r="C364" s="76" t="s">
        <v>1589</v>
      </c>
      <c r="D364" s="76" t="s">
        <v>1590</v>
      </c>
      <c r="E364" s="75" t="s">
        <v>1591</v>
      </c>
      <c r="F364" s="76" t="s">
        <v>6</v>
      </c>
      <c r="G364" s="74">
        <f t="shared" si="23"/>
        <v>16.131147540983608</v>
      </c>
      <c r="H364" s="74">
        <f t="shared" si="24"/>
        <v>19.409836065573771</v>
      </c>
      <c r="I364" s="74">
        <f t="shared" si="26"/>
        <v>18.360655737704917</v>
      </c>
      <c r="J364" s="74">
        <f t="shared" si="25"/>
        <v>5.245901639344261</v>
      </c>
      <c r="K364" s="74"/>
      <c r="L364" s="74">
        <f>VLOOKUP(C364,'[1]One Plan'!$C:$L,10,FALSE)</f>
        <v>32</v>
      </c>
      <c r="M364" s="169"/>
      <c r="N364" s="101"/>
    </row>
    <row r="365" spans="1:14" s="79" customFormat="1" ht="18.899999999999999" customHeight="1">
      <c r="A365" s="87" t="s">
        <v>249</v>
      </c>
      <c r="B365" s="161" t="s">
        <v>1267</v>
      </c>
      <c r="C365" s="76" t="s">
        <v>1200</v>
      </c>
      <c r="D365" s="76" t="s">
        <v>1251</v>
      </c>
      <c r="E365" s="75" t="s">
        <v>1225</v>
      </c>
      <c r="F365" s="76" t="s">
        <v>1592</v>
      </c>
      <c r="G365" s="74">
        <f t="shared" si="23"/>
        <v>12.098360655737705</v>
      </c>
      <c r="H365" s="74">
        <f t="shared" si="24"/>
        <v>14.557377049180328</v>
      </c>
      <c r="I365" s="74">
        <f t="shared" si="26"/>
        <v>13.770491803278688</v>
      </c>
      <c r="J365" s="74">
        <f t="shared" si="25"/>
        <v>3.9344262295081958</v>
      </c>
      <c r="K365" s="74"/>
      <c r="L365" s="74">
        <f>VLOOKUP(C365,'[1]One Plan'!$C:$L,10,FALSE)</f>
        <v>24</v>
      </c>
      <c r="M365" s="104"/>
      <c r="N365" s="101"/>
    </row>
    <row r="366" spans="1:14" s="79" customFormat="1" ht="18.899999999999999" customHeight="1">
      <c r="A366" s="84"/>
      <c r="B366" s="167"/>
      <c r="C366" s="76" t="s">
        <v>1201</v>
      </c>
      <c r="D366" s="76" t="s">
        <v>1252</v>
      </c>
      <c r="E366" s="75" t="s">
        <v>1226</v>
      </c>
      <c r="F366" s="76" t="s">
        <v>1104</v>
      </c>
      <c r="G366" s="74">
        <f t="shared" si="23"/>
        <v>11.594262295081966</v>
      </c>
      <c r="H366" s="74">
        <f t="shared" si="24"/>
        <v>13.950819672131148</v>
      </c>
      <c r="I366" s="74">
        <f t="shared" si="26"/>
        <v>13.196721311475409</v>
      </c>
      <c r="J366" s="74">
        <f t="shared" si="25"/>
        <v>3.7704918032786878</v>
      </c>
      <c r="K366" s="74"/>
      <c r="L366" s="74">
        <f>VLOOKUP(C366,'[1]One Plan'!$C:$L,10,FALSE)</f>
        <v>23</v>
      </c>
      <c r="M366" s="104"/>
      <c r="N366" s="101"/>
    </row>
    <row r="367" spans="1:14" s="79" customFormat="1" ht="18.899999999999999" customHeight="1">
      <c r="A367" s="84"/>
      <c r="B367" s="161" t="s">
        <v>1268</v>
      </c>
      <c r="C367" s="76" t="s">
        <v>1149</v>
      </c>
      <c r="D367" s="76" t="s">
        <v>1253</v>
      </c>
      <c r="E367" s="75" t="s">
        <v>1163</v>
      </c>
      <c r="F367" s="76" t="s">
        <v>1227</v>
      </c>
      <c r="G367" s="74">
        <f t="shared" si="23"/>
        <v>14.114754098360654</v>
      </c>
      <c r="H367" s="74">
        <f t="shared" si="24"/>
        <v>16.983606557377048</v>
      </c>
      <c r="I367" s="74">
        <f t="shared" si="26"/>
        <v>16.065573770491802</v>
      </c>
      <c r="J367" s="74">
        <f t="shared" si="25"/>
        <v>4.5901639344262284</v>
      </c>
      <c r="K367" s="74"/>
      <c r="L367" s="74">
        <f>VLOOKUP(C367,'[1]One Plan'!$C:$L,10,FALSE)</f>
        <v>28</v>
      </c>
      <c r="M367" s="104"/>
      <c r="N367" s="101"/>
    </row>
    <row r="368" spans="1:14" s="79" customFormat="1" ht="18.899999999999999" customHeight="1">
      <c r="A368" s="84"/>
      <c r="B368" s="162"/>
      <c r="C368" s="76" t="s">
        <v>1150</v>
      </c>
      <c r="D368" s="76" t="s">
        <v>1254</v>
      </c>
      <c r="E368" s="75" t="s">
        <v>1164</v>
      </c>
      <c r="F368" s="76" t="s">
        <v>1227</v>
      </c>
      <c r="G368" s="74">
        <f t="shared" si="23"/>
        <v>14.114754098360654</v>
      </c>
      <c r="H368" s="74">
        <f t="shared" si="24"/>
        <v>16.983606557377048</v>
      </c>
      <c r="I368" s="74">
        <f t="shared" si="26"/>
        <v>16.065573770491802</v>
      </c>
      <c r="J368" s="74">
        <f t="shared" si="25"/>
        <v>4.5901639344262284</v>
      </c>
      <c r="K368" s="74"/>
      <c r="L368" s="74">
        <f>VLOOKUP(C368,'[1]One Plan'!$C:$L,10,FALSE)</f>
        <v>28</v>
      </c>
      <c r="M368" s="104"/>
      <c r="N368" s="101"/>
    </row>
    <row r="369" spans="1:14" s="79" customFormat="1" ht="18.899999999999999" customHeight="1">
      <c r="A369" s="84"/>
      <c r="B369" s="162"/>
      <c r="C369" s="76" t="s">
        <v>1151</v>
      </c>
      <c r="D369" s="76" t="s">
        <v>1255</v>
      </c>
      <c r="E369" s="75" t="s">
        <v>1165</v>
      </c>
      <c r="F369" s="76" t="s">
        <v>1227</v>
      </c>
      <c r="G369" s="74">
        <f t="shared" si="23"/>
        <v>14.114754098360654</v>
      </c>
      <c r="H369" s="74">
        <f t="shared" si="24"/>
        <v>16.983606557377048</v>
      </c>
      <c r="I369" s="74">
        <f t="shared" si="26"/>
        <v>16.065573770491802</v>
      </c>
      <c r="J369" s="74">
        <f t="shared" si="25"/>
        <v>4.5901639344262284</v>
      </c>
      <c r="K369" s="74"/>
      <c r="L369" s="74">
        <f>VLOOKUP(C369,'[1]One Plan'!$C:$L,10,FALSE)</f>
        <v>28</v>
      </c>
      <c r="M369" s="104"/>
      <c r="N369" s="101"/>
    </row>
    <row r="370" spans="1:14" s="79" customFormat="1" ht="18.899999999999999" customHeight="1">
      <c r="A370" s="84"/>
      <c r="B370" s="162"/>
      <c r="C370" s="76" t="s">
        <v>1152</v>
      </c>
      <c r="D370" s="76" t="s">
        <v>1256</v>
      </c>
      <c r="E370" s="75" t="s">
        <v>1166</v>
      </c>
      <c r="F370" s="76" t="s">
        <v>1227</v>
      </c>
      <c r="G370" s="74">
        <f t="shared" si="23"/>
        <v>14.114754098360654</v>
      </c>
      <c r="H370" s="74">
        <f t="shared" si="24"/>
        <v>16.983606557377048</v>
      </c>
      <c r="I370" s="74">
        <f t="shared" si="26"/>
        <v>16.065573770491802</v>
      </c>
      <c r="J370" s="74">
        <f t="shared" si="25"/>
        <v>4.5901639344262284</v>
      </c>
      <c r="K370" s="74"/>
      <c r="L370" s="74">
        <f>VLOOKUP(C370,'[1]One Plan'!$C:$L,10,FALSE)</f>
        <v>28</v>
      </c>
      <c r="M370" s="104"/>
      <c r="N370" s="101"/>
    </row>
    <row r="371" spans="1:14" s="79" customFormat="1" ht="18.899999999999999" customHeight="1">
      <c r="A371" s="84"/>
      <c r="B371" s="162"/>
      <c r="C371" s="76" t="s">
        <v>1153</v>
      </c>
      <c r="D371" s="76" t="s">
        <v>1257</v>
      </c>
      <c r="E371" s="75" t="s">
        <v>1167</v>
      </c>
      <c r="F371" s="76" t="s">
        <v>1227</v>
      </c>
      <c r="G371" s="74">
        <f t="shared" si="23"/>
        <v>14.114754098360654</v>
      </c>
      <c r="H371" s="74">
        <f t="shared" si="24"/>
        <v>16.983606557377048</v>
      </c>
      <c r="I371" s="74">
        <f t="shared" si="26"/>
        <v>16.065573770491802</v>
      </c>
      <c r="J371" s="74">
        <f t="shared" si="25"/>
        <v>4.5901639344262284</v>
      </c>
      <c r="K371" s="74"/>
      <c r="L371" s="74">
        <f>VLOOKUP(C371,'[1]One Plan'!$C:$L,10,FALSE)</f>
        <v>28</v>
      </c>
      <c r="M371" s="104"/>
      <c r="N371" s="101"/>
    </row>
    <row r="372" spans="1:14" s="79" customFormat="1" ht="18.899999999999999" customHeight="1">
      <c r="A372" s="84"/>
      <c r="B372" s="162"/>
      <c r="C372" s="76" t="s">
        <v>1154</v>
      </c>
      <c r="D372" s="76" t="s">
        <v>1258</v>
      </c>
      <c r="E372" s="75" t="s">
        <v>1168</v>
      </c>
      <c r="F372" s="76" t="s">
        <v>1227</v>
      </c>
      <c r="G372" s="74">
        <f t="shared" si="23"/>
        <v>14.114754098360654</v>
      </c>
      <c r="H372" s="74">
        <f t="shared" si="24"/>
        <v>16.983606557377048</v>
      </c>
      <c r="I372" s="74">
        <f t="shared" si="26"/>
        <v>16.065573770491802</v>
      </c>
      <c r="J372" s="74">
        <f t="shared" si="25"/>
        <v>4.5901639344262284</v>
      </c>
      <c r="K372" s="74"/>
      <c r="L372" s="74">
        <f>VLOOKUP(C372,'[1]One Plan'!$C:$L,10,FALSE)</f>
        <v>28</v>
      </c>
      <c r="M372" s="104"/>
      <c r="N372" s="101"/>
    </row>
    <row r="373" spans="1:14" s="79" customFormat="1" ht="18.899999999999999" customHeight="1">
      <c r="A373" s="84"/>
      <c r="B373" s="167"/>
      <c r="C373" s="76" t="s">
        <v>1155</v>
      </c>
      <c r="D373" s="76" t="s">
        <v>1259</v>
      </c>
      <c r="E373" s="75" t="s">
        <v>1169</v>
      </c>
      <c r="F373" s="76" t="s">
        <v>1227</v>
      </c>
      <c r="G373" s="74">
        <f t="shared" si="23"/>
        <v>14.114754098360654</v>
      </c>
      <c r="H373" s="74">
        <f t="shared" si="24"/>
        <v>16.983606557377048</v>
      </c>
      <c r="I373" s="74">
        <f t="shared" si="26"/>
        <v>16.065573770491802</v>
      </c>
      <c r="J373" s="74">
        <f t="shared" si="25"/>
        <v>4.5901639344262284</v>
      </c>
      <c r="K373" s="74"/>
      <c r="L373" s="74">
        <f>VLOOKUP(C373,'[1]One Plan'!$C:$L,10,FALSE)</f>
        <v>28</v>
      </c>
      <c r="M373" s="104"/>
      <c r="N373" s="101"/>
    </row>
    <row r="374" spans="1:14" s="79" customFormat="1" ht="18.899999999999999" customHeight="1">
      <c r="A374" s="84"/>
      <c r="B374" s="161" t="s">
        <v>1269</v>
      </c>
      <c r="C374" s="76" t="s">
        <v>1156</v>
      </c>
      <c r="D374" s="76" t="s">
        <v>1260</v>
      </c>
      <c r="E374" s="75" t="s">
        <v>1170</v>
      </c>
      <c r="F374" s="76" t="s">
        <v>1227</v>
      </c>
      <c r="G374" s="74">
        <f t="shared" si="23"/>
        <v>13.610655737704919</v>
      </c>
      <c r="H374" s="74">
        <f t="shared" si="24"/>
        <v>16.377049180327869</v>
      </c>
      <c r="I374" s="74">
        <f t="shared" si="26"/>
        <v>15.491803278688526</v>
      </c>
      <c r="J374" s="74">
        <f t="shared" si="25"/>
        <v>4.4262295081967205</v>
      </c>
      <c r="K374" s="74"/>
      <c r="L374" s="74">
        <f>VLOOKUP(C374,'[1]One Plan'!$C:$L,10,FALSE)</f>
        <v>27</v>
      </c>
      <c r="M374" s="104"/>
      <c r="N374" s="101"/>
    </row>
    <row r="375" spans="1:14" s="79" customFormat="1" ht="18.899999999999999" customHeight="1">
      <c r="A375" s="84"/>
      <c r="B375" s="162"/>
      <c r="C375" s="76" t="s">
        <v>1157</v>
      </c>
      <c r="D375" s="76" t="s">
        <v>1261</v>
      </c>
      <c r="E375" s="75" t="s">
        <v>1171</v>
      </c>
      <c r="F375" s="76" t="s">
        <v>1227</v>
      </c>
      <c r="G375" s="74">
        <f t="shared" si="23"/>
        <v>13.610655737704919</v>
      </c>
      <c r="H375" s="74">
        <f t="shared" si="24"/>
        <v>16.377049180327869</v>
      </c>
      <c r="I375" s="74">
        <f t="shared" si="26"/>
        <v>15.491803278688526</v>
      </c>
      <c r="J375" s="74">
        <f t="shared" si="25"/>
        <v>4.4262295081967205</v>
      </c>
      <c r="K375" s="74"/>
      <c r="L375" s="74">
        <f>VLOOKUP(C375,'[1]One Plan'!$C:$L,10,FALSE)</f>
        <v>27</v>
      </c>
      <c r="M375" s="104"/>
      <c r="N375" s="101"/>
    </row>
    <row r="376" spans="1:14" s="79" customFormat="1" ht="18.899999999999999" customHeight="1">
      <c r="A376" s="84"/>
      <c r="B376" s="162"/>
      <c r="C376" s="76" t="s">
        <v>1158</v>
      </c>
      <c r="D376" s="76" t="s">
        <v>1262</v>
      </c>
      <c r="E376" s="75" t="s">
        <v>1172</v>
      </c>
      <c r="F376" s="76" t="s">
        <v>1227</v>
      </c>
      <c r="G376" s="74">
        <f t="shared" si="23"/>
        <v>13.610655737704919</v>
      </c>
      <c r="H376" s="74">
        <f t="shared" si="24"/>
        <v>16.377049180327869</v>
      </c>
      <c r="I376" s="74">
        <f t="shared" si="26"/>
        <v>15.491803278688526</v>
      </c>
      <c r="J376" s="74">
        <f t="shared" si="25"/>
        <v>4.4262295081967205</v>
      </c>
      <c r="K376" s="74"/>
      <c r="L376" s="74">
        <f>VLOOKUP(C376,'[1]One Plan'!$C:$L,10,FALSE)</f>
        <v>27</v>
      </c>
      <c r="M376" s="104"/>
      <c r="N376" s="101"/>
    </row>
    <row r="377" spans="1:14" s="79" customFormat="1" ht="18.899999999999999" customHeight="1">
      <c r="A377" s="84"/>
      <c r="B377" s="162"/>
      <c r="C377" s="76" t="s">
        <v>1159</v>
      </c>
      <c r="D377" s="76" t="s">
        <v>1263</v>
      </c>
      <c r="E377" s="75" t="s">
        <v>1173</v>
      </c>
      <c r="F377" s="76" t="s">
        <v>1227</v>
      </c>
      <c r="G377" s="74">
        <f t="shared" si="23"/>
        <v>13.610655737704919</v>
      </c>
      <c r="H377" s="74">
        <f t="shared" si="24"/>
        <v>16.377049180327869</v>
      </c>
      <c r="I377" s="74">
        <f t="shared" si="26"/>
        <v>15.491803278688526</v>
      </c>
      <c r="J377" s="74">
        <f t="shared" si="25"/>
        <v>4.4262295081967205</v>
      </c>
      <c r="K377" s="74"/>
      <c r="L377" s="74">
        <f>VLOOKUP(C377,'[1]One Plan'!$C:$L,10,FALSE)</f>
        <v>27</v>
      </c>
      <c r="M377" s="104"/>
      <c r="N377" s="101"/>
    </row>
    <row r="378" spans="1:14" s="79" customFormat="1" ht="18.899999999999999" customHeight="1">
      <c r="A378" s="84"/>
      <c r="B378" s="162"/>
      <c r="C378" s="76" t="s">
        <v>1160</v>
      </c>
      <c r="D378" s="76" t="s">
        <v>1264</v>
      </c>
      <c r="E378" s="75" t="s">
        <v>1174</v>
      </c>
      <c r="F378" s="76" t="s">
        <v>1227</v>
      </c>
      <c r="G378" s="74">
        <f t="shared" si="23"/>
        <v>13.610655737704919</v>
      </c>
      <c r="H378" s="74">
        <f t="shared" si="24"/>
        <v>16.377049180327869</v>
      </c>
      <c r="I378" s="74">
        <f t="shared" si="26"/>
        <v>15.491803278688526</v>
      </c>
      <c r="J378" s="74">
        <f t="shared" si="25"/>
        <v>4.4262295081967205</v>
      </c>
      <c r="K378" s="74"/>
      <c r="L378" s="74">
        <f>VLOOKUP(C378,'[1]One Plan'!$C:$L,10,FALSE)</f>
        <v>27</v>
      </c>
      <c r="M378" s="104"/>
      <c r="N378" s="101"/>
    </row>
    <row r="379" spans="1:14" s="79" customFormat="1" ht="18.899999999999999" customHeight="1">
      <c r="A379" s="84"/>
      <c r="B379" s="162"/>
      <c r="C379" s="76" t="s">
        <v>1161</v>
      </c>
      <c r="D379" s="76" t="s">
        <v>1265</v>
      </c>
      <c r="E379" s="75" t="s">
        <v>1175</v>
      </c>
      <c r="F379" s="76" t="s">
        <v>1227</v>
      </c>
      <c r="G379" s="74">
        <f t="shared" si="23"/>
        <v>13.610655737704919</v>
      </c>
      <c r="H379" s="74">
        <f t="shared" si="24"/>
        <v>16.377049180327869</v>
      </c>
      <c r="I379" s="74">
        <f t="shared" si="26"/>
        <v>15.491803278688526</v>
      </c>
      <c r="J379" s="74">
        <f t="shared" si="25"/>
        <v>4.4262295081967205</v>
      </c>
      <c r="K379" s="74"/>
      <c r="L379" s="74">
        <f>VLOOKUP(C379,'[1]One Plan'!$C:$L,10,FALSE)</f>
        <v>27</v>
      </c>
      <c r="M379" s="104"/>
      <c r="N379" s="101"/>
    </row>
    <row r="380" spans="1:14" s="79" customFormat="1" ht="18.899999999999999" customHeight="1">
      <c r="A380" s="84"/>
      <c r="B380" s="167"/>
      <c r="C380" s="76" t="s">
        <v>1162</v>
      </c>
      <c r="D380" s="76" t="s">
        <v>1266</v>
      </c>
      <c r="E380" s="75" t="s">
        <v>1176</v>
      </c>
      <c r="F380" s="76" t="s">
        <v>1227</v>
      </c>
      <c r="G380" s="74">
        <f t="shared" si="23"/>
        <v>13.610655737704919</v>
      </c>
      <c r="H380" s="74">
        <f t="shared" si="24"/>
        <v>16.377049180327869</v>
      </c>
      <c r="I380" s="74">
        <f t="shared" si="26"/>
        <v>15.491803278688526</v>
      </c>
      <c r="J380" s="74">
        <f t="shared" si="25"/>
        <v>4.4262295081967205</v>
      </c>
      <c r="K380" s="74"/>
      <c r="L380" s="74">
        <f>VLOOKUP(C380,'[1]One Plan'!$C:$L,10,FALSE)</f>
        <v>27</v>
      </c>
      <c r="M380" s="104"/>
      <c r="N380" s="101"/>
    </row>
    <row r="381" spans="1:14" s="79" customFormat="1" ht="18.899999999999999" customHeight="1">
      <c r="A381" s="84"/>
      <c r="B381" s="161" t="s">
        <v>1270</v>
      </c>
      <c r="C381" s="76" t="s">
        <v>959</v>
      </c>
      <c r="D381" s="76" t="s">
        <v>960</v>
      </c>
      <c r="E381" s="75" t="s">
        <v>975</v>
      </c>
      <c r="F381" s="76" t="s">
        <v>1602</v>
      </c>
      <c r="G381" s="74">
        <f t="shared" si="23"/>
        <v>11.090163934426229</v>
      </c>
      <c r="H381" s="74">
        <f t="shared" si="24"/>
        <v>13.344262295081966</v>
      </c>
      <c r="I381" s="74">
        <f t="shared" si="26"/>
        <v>12.622950819672131</v>
      </c>
      <c r="J381" s="74">
        <f t="shared" si="25"/>
        <v>3.6065573770491794</v>
      </c>
      <c r="K381" s="74"/>
      <c r="L381" s="74">
        <f>VLOOKUP(C381,'[1]One Plan'!$C:$L,10,FALSE)</f>
        <v>22</v>
      </c>
      <c r="M381" s="104"/>
      <c r="N381" s="101"/>
    </row>
    <row r="382" spans="1:14" s="79" customFormat="1" ht="18.899999999999999" customHeight="1">
      <c r="A382" s="84"/>
      <c r="B382" s="162"/>
      <c r="C382" s="76" t="s">
        <v>961</v>
      </c>
      <c r="D382" s="76" t="s">
        <v>962</v>
      </c>
      <c r="E382" s="75" t="s">
        <v>976</v>
      </c>
      <c r="F382" s="76" t="s">
        <v>1602</v>
      </c>
      <c r="G382" s="74">
        <f t="shared" si="23"/>
        <v>11.090163934426229</v>
      </c>
      <c r="H382" s="74">
        <f t="shared" si="24"/>
        <v>13.344262295081966</v>
      </c>
      <c r="I382" s="74">
        <f t="shared" si="26"/>
        <v>12.622950819672131</v>
      </c>
      <c r="J382" s="74">
        <f t="shared" si="25"/>
        <v>3.6065573770491794</v>
      </c>
      <c r="K382" s="74"/>
      <c r="L382" s="74">
        <f>VLOOKUP(C382,'[1]One Plan'!$C:$L,10,FALSE)</f>
        <v>22</v>
      </c>
      <c r="M382" s="104"/>
      <c r="N382" s="101"/>
    </row>
    <row r="383" spans="1:14" s="79" customFormat="1" ht="18.899999999999999" customHeight="1">
      <c r="A383" s="84"/>
      <c r="B383" s="162"/>
      <c r="C383" s="76" t="s">
        <v>963</v>
      </c>
      <c r="D383" s="76" t="s">
        <v>964</v>
      </c>
      <c r="E383" s="75" t="s">
        <v>977</v>
      </c>
      <c r="F383" s="76" t="s">
        <v>1602</v>
      </c>
      <c r="G383" s="74">
        <f t="shared" si="23"/>
        <v>11.090163934426229</v>
      </c>
      <c r="H383" s="74">
        <f t="shared" si="24"/>
        <v>13.344262295081966</v>
      </c>
      <c r="I383" s="74">
        <f t="shared" si="26"/>
        <v>12.622950819672131</v>
      </c>
      <c r="J383" s="74">
        <f t="shared" si="25"/>
        <v>3.6065573770491794</v>
      </c>
      <c r="K383" s="74"/>
      <c r="L383" s="74">
        <f>VLOOKUP(C383,'[1]One Plan'!$C:$L,10,FALSE)</f>
        <v>22</v>
      </c>
      <c r="M383" s="104"/>
      <c r="N383" s="101"/>
    </row>
    <row r="384" spans="1:14" s="79" customFormat="1" ht="18.899999999999999" customHeight="1">
      <c r="A384" s="84"/>
      <c r="B384" s="162"/>
      <c r="C384" s="76" t="s">
        <v>965</v>
      </c>
      <c r="D384" s="76" t="s">
        <v>966</v>
      </c>
      <c r="E384" s="75" t="s">
        <v>978</v>
      </c>
      <c r="F384" s="76" t="s">
        <v>1602</v>
      </c>
      <c r="G384" s="74">
        <f t="shared" si="23"/>
        <v>11.090163934426229</v>
      </c>
      <c r="H384" s="74">
        <f t="shared" si="24"/>
        <v>13.344262295081966</v>
      </c>
      <c r="I384" s="74">
        <f t="shared" si="26"/>
        <v>12.622950819672131</v>
      </c>
      <c r="J384" s="74">
        <f t="shared" si="25"/>
        <v>3.6065573770491794</v>
      </c>
      <c r="K384" s="74"/>
      <c r="L384" s="74">
        <f>VLOOKUP(C384,'[1]One Plan'!$C:$L,10,FALSE)</f>
        <v>22</v>
      </c>
      <c r="M384" s="104"/>
      <c r="N384" s="101"/>
    </row>
    <row r="385" spans="1:14" s="79" customFormat="1" ht="18.899999999999999" customHeight="1">
      <c r="A385" s="84"/>
      <c r="B385" s="162"/>
      <c r="C385" s="76" t="s">
        <v>967</v>
      </c>
      <c r="D385" s="76" t="s">
        <v>968</v>
      </c>
      <c r="E385" s="75" t="s">
        <v>979</v>
      </c>
      <c r="F385" s="76" t="s">
        <v>1602</v>
      </c>
      <c r="G385" s="74">
        <f t="shared" si="23"/>
        <v>11.090163934426229</v>
      </c>
      <c r="H385" s="74">
        <f t="shared" si="24"/>
        <v>13.344262295081966</v>
      </c>
      <c r="I385" s="74">
        <f t="shared" si="26"/>
        <v>12.622950819672131</v>
      </c>
      <c r="J385" s="74">
        <f t="shared" si="25"/>
        <v>3.6065573770491794</v>
      </c>
      <c r="K385" s="74"/>
      <c r="L385" s="74">
        <f>VLOOKUP(C385,'[1]One Plan'!$C:$L,10,FALSE)</f>
        <v>22</v>
      </c>
      <c r="M385" s="104"/>
      <c r="N385" s="101"/>
    </row>
    <row r="386" spans="1:14" s="79" customFormat="1" ht="18.899999999999999" customHeight="1">
      <c r="A386" s="84"/>
      <c r="B386" s="162"/>
      <c r="C386" s="76" t="s">
        <v>969</v>
      </c>
      <c r="D386" s="76" t="s">
        <v>970</v>
      </c>
      <c r="E386" s="75" t="s">
        <v>980</v>
      </c>
      <c r="F386" s="76" t="s">
        <v>1602</v>
      </c>
      <c r="G386" s="74">
        <f t="shared" si="23"/>
        <v>11.090163934426229</v>
      </c>
      <c r="H386" s="74">
        <f t="shared" si="24"/>
        <v>13.344262295081966</v>
      </c>
      <c r="I386" s="74">
        <f t="shared" si="26"/>
        <v>12.622950819672131</v>
      </c>
      <c r="J386" s="74">
        <f t="shared" si="25"/>
        <v>3.6065573770491794</v>
      </c>
      <c r="K386" s="74"/>
      <c r="L386" s="74">
        <f>VLOOKUP(C386,'[1]One Plan'!$C:$L,10,FALSE)</f>
        <v>22</v>
      </c>
      <c r="M386" s="104"/>
      <c r="N386" s="101"/>
    </row>
    <row r="387" spans="1:14" s="79" customFormat="1" ht="18.899999999999999" customHeight="1">
      <c r="A387" s="84"/>
      <c r="B387" s="162"/>
      <c r="C387" s="76" t="s">
        <v>971</v>
      </c>
      <c r="D387" s="76" t="s">
        <v>972</v>
      </c>
      <c r="E387" s="75" t="s">
        <v>981</v>
      </c>
      <c r="F387" s="76" t="s">
        <v>1602</v>
      </c>
      <c r="G387" s="74">
        <f t="shared" si="23"/>
        <v>11.090163934426229</v>
      </c>
      <c r="H387" s="74">
        <f t="shared" si="24"/>
        <v>13.344262295081966</v>
      </c>
      <c r="I387" s="74">
        <f t="shared" si="26"/>
        <v>12.622950819672131</v>
      </c>
      <c r="J387" s="74">
        <f t="shared" si="25"/>
        <v>3.6065573770491794</v>
      </c>
      <c r="K387" s="74"/>
      <c r="L387" s="74">
        <f>VLOOKUP(C387,'[1]One Plan'!$C:$L,10,FALSE)</f>
        <v>22</v>
      </c>
      <c r="M387" s="104"/>
      <c r="N387" s="101"/>
    </row>
    <row r="388" spans="1:14" s="79" customFormat="1" ht="18.899999999999999" customHeight="1">
      <c r="A388" s="84"/>
      <c r="B388" s="163"/>
      <c r="C388" s="76" t="s">
        <v>973</v>
      </c>
      <c r="D388" s="76" t="s">
        <v>974</v>
      </c>
      <c r="E388" s="75" t="s">
        <v>982</v>
      </c>
      <c r="F388" s="76" t="s">
        <v>1602</v>
      </c>
      <c r="G388" s="74">
        <f t="shared" si="23"/>
        <v>11.090163934426229</v>
      </c>
      <c r="H388" s="74">
        <f t="shared" si="24"/>
        <v>13.344262295081966</v>
      </c>
      <c r="I388" s="74">
        <f t="shared" si="26"/>
        <v>12.622950819672131</v>
      </c>
      <c r="J388" s="74">
        <f t="shared" si="25"/>
        <v>3.6065573770491794</v>
      </c>
      <c r="K388" s="74"/>
      <c r="L388" s="74">
        <f>VLOOKUP(C388,'[1]One Plan'!$C:$L,10,FALSE)</f>
        <v>22</v>
      </c>
      <c r="M388" s="104"/>
      <c r="N388" s="101"/>
    </row>
    <row r="389" spans="1:14" s="79" customFormat="1" ht="18.899999999999999" customHeight="1">
      <c r="A389" s="84"/>
      <c r="B389" s="171" t="s">
        <v>2155</v>
      </c>
      <c r="C389" s="76" t="s">
        <v>987</v>
      </c>
      <c r="D389" s="76" t="s">
        <v>986</v>
      </c>
      <c r="E389" s="75" t="s">
        <v>1028</v>
      </c>
      <c r="F389" s="76" t="s">
        <v>6</v>
      </c>
      <c r="G389" s="74">
        <f t="shared" si="23"/>
        <v>20.668032786885245</v>
      </c>
      <c r="H389" s="74">
        <f t="shared" si="24"/>
        <v>24.868852459016392</v>
      </c>
      <c r="I389" s="74">
        <f t="shared" si="26"/>
        <v>23.524590163934423</v>
      </c>
      <c r="J389" s="74">
        <f t="shared" si="25"/>
        <v>6.7213114754098342</v>
      </c>
      <c r="K389" s="74"/>
      <c r="L389" s="74">
        <f>VLOOKUP(C389,'[1]One Plan'!$C:$L,10,FALSE)</f>
        <v>41</v>
      </c>
      <c r="M389" s="104"/>
      <c r="N389" s="101"/>
    </row>
    <row r="390" spans="1:14" s="79" customFormat="1" ht="18.899999999999999" customHeight="1">
      <c r="A390" s="84"/>
      <c r="B390" s="172"/>
      <c r="C390" s="76" t="s">
        <v>989</v>
      </c>
      <c r="D390" s="76" t="s">
        <v>988</v>
      </c>
      <c r="E390" s="75" t="s">
        <v>1029</v>
      </c>
      <c r="F390" s="76" t="s">
        <v>6</v>
      </c>
      <c r="G390" s="74">
        <f t="shared" si="23"/>
        <v>20.668032786885245</v>
      </c>
      <c r="H390" s="74">
        <f t="shared" si="24"/>
        <v>24.868852459016392</v>
      </c>
      <c r="I390" s="74">
        <f t="shared" ref="I390:I453" si="27">L390/1.22*(1-0.3)</f>
        <v>23.524590163934423</v>
      </c>
      <c r="J390" s="74">
        <f t="shared" si="25"/>
        <v>6.7213114754098342</v>
      </c>
      <c r="K390" s="74"/>
      <c r="L390" s="74">
        <f>VLOOKUP(C390,'[1]One Plan'!$C:$L,10,FALSE)</f>
        <v>41</v>
      </c>
      <c r="M390" s="104"/>
      <c r="N390" s="101"/>
    </row>
    <row r="391" spans="1:14" s="79" customFormat="1" ht="18.899999999999999" customHeight="1">
      <c r="A391" s="84"/>
      <c r="B391" s="172"/>
      <c r="C391" s="76" t="s">
        <v>991</v>
      </c>
      <c r="D391" s="76" t="s">
        <v>990</v>
      </c>
      <c r="E391" s="75" t="s">
        <v>1030</v>
      </c>
      <c r="F391" s="76" t="s">
        <v>6</v>
      </c>
      <c r="G391" s="74">
        <f t="shared" si="23"/>
        <v>20.668032786885245</v>
      </c>
      <c r="H391" s="74">
        <f t="shared" si="24"/>
        <v>24.868852459016392</v>
      </c>
      <c r="I391" s="74">
        <f t="shared" si="27"/>
        <v>23.524590163934423</v>
      </c>
      <c r="J391" s="74">
        <f t="shared" si="25"/>
        <v>6.7213114754098342</v>
      </c>
      <c r="K391" s="74"/>
      <c r="L391" s="74">
        <f>VLOOKUP(C391,'[1]One Plan'!$C:$L,10,FALSE)</f>
        <v>41</v>
      </c>
      <c r="M391" s="104"/>
      <c r="N391" s="101"/>
    </row>
    <row r="392" spans="1:14" s="79" customFormat="1" ht="18.899999999999999" customHeight="1">
      <c r="A392" s="84"/>
      <c r="B392" s="172"/>
      <c r="C392" s="76" t="s">
        <v>993</v>
      </c>
      <c r="D392" s="76" t="s">
        <v>992</v>
      </c>
      <c r="E392" s="75" t="s">
        <v>1031</v>
      </c>
      <c r="F392" s="76" t="s">
        <v>6</v>
      </c>
      <c r="G392" s="74">
        <f t="shared" si="23"/>
        <v>20.668032786885245</v>
      </c>
      <c r="H392" s="74">
        <f t="shared" si="24"/>
        <v>24.868852459016392</v>
      </c>
      <c r="I392" s="74">
        <f t="shared" si="27"/>
        <v>23.524590163934423</v>
      </c>
      <c r="J392" s="74">
        <f t="shared" si="25"/>
        <v>6.7213114754098342</v>
      </c>
      <c r="K392" s="74"/>
      <c r="L392" s="74">
        <f>VLOOKUP(C392,'[1]One Plan'!$C:$L,10,FALSE)</f>
        <v>41</v>
      </c>
      <c r="M392" s="104"/>
      <c r="N392" s="101"/>
    </row>
    <row r="393" spans="1:14" s="79" customFormat="1" ht="18.899999999999999" customHeight="1">
      <c r="A393" s="84"/>
      <c r="B393" s="172"/>
      <c r="C393" s="76" t="s">
        <v>995</v>
      </c>
      <c r="D393" s="76" t="s">
        <v>994</v>
      </c>
      <c r="E393" s="75" t="s">
        <v>1032</v>
      </c>
      <c r="F393" s="76" t="s">
        <v>6</v>
      </c>
      <c r="G393" s="74">
        <f t="shared" ref="G393:G456" si="28">L393/1.22*(1-0.385)</f>
        <v>20.668032786885245</v>
      </c>
      <c r="H393" s="74">
        <f t="shared" ref="H393:H456" si="29">L393/1.22*(1-0.26)</f>
        <v>24.868852459016392</v>
      </c>
      <c r="I393" s="74">
        <f t="shared" si="27"/>
        <v>23.524590163934423</v>
      </c>
      <c r="J393" s="74">
        <f t="shared" ref="J393:J456" si="30">L393/1.22*(1-0.8)</f>
        <v>6.7213114754098342</v>
      </c>
      <c r="K393" s="74"/>
      <c r="L393" s="74">
        <f>VLOOKUP(C393,'[1]One Plan'!$C:$L,10,FALSE)</f>
        <v>41</v>
      </c>
      <c r="M393" s="104"/>
      <c r="N393" s="101"/>
    </row>
    <row r="394" spans="1:14" s="79" customFormat="1" ht="18.899999999999999" customHeight="1">
      <c r="A394" s="84"/>
      <c r="B394" s="172"/>
      <c r="C394" s="76" t="s">
        <v>997</v>
      </c>
      <c r="D394" s="76" t="s">
        <v>996</v>
      </c>
      <c r="E394" s="75" t="s">
        <v>1033</v>
      </c>
      <c r="F394" s="76" t="s">
        <v>6</v>
      </c>
      <c r="G394" s="74">
        <f t="shared" si="28"/>
        <v>20.668032786885245</v>
      </c>
      <c r="H394" s="74">
        <f t="shared" si="29"/>
        <v>24.868852459016392</v>
      </c>
      <c r="I394" s="74">
        <f t="shared" si="27"/>
        <v>23.524590163934423</v>
      </c>
      <c r="J394" s="74">
        <f t="shared" si="30"/>
        <v>6.7213114754098342</v>
      </c>
      <c r="K394" s="74"/>
      <c r="L394" s="74">
        <f>VLOOKUP(C394,'[1]One Plan'!$C:$L,10,FALSE)</f>
        <v>41</v>
      </c>
      <c r="M394" s="104"/>
      <c r="N394" s="101"/>
    </row>
    <row r="395" spans="1:14" s="79" customFormat="1" ht="18.899999999999999" customHeight="1">
      <c r="A395" s="84"/>
      <c r="B395" s="173" t="s">
        <v>1102</v>
      </c>
      <c r="C395" s="76" t="s">
        <v>1093</v>
      </c>
      <c r="D395" s="76" t="s">
        <v>1089</v>
      </c>
      <c r="E395" s="75" t="s">
        <v>1097</v>
      </c>
      <c r="F395" s="76" t="s">
        <v>1101</v>
      </c>
      <c r="G395" s="74">
        <f t="shared" si="28"/>
        <v>13.106557377049182</v>
      </c>
      <c r="H395" s="74">
        <f t="shared" si="29"/>
        <v>15.77049180327869</v>
      </c>
      <c r="I395" s="74">
        <f t="shared" si="27"/>
        <v>14.918032786885245</v>
      </c>
      <c r="J395" s="74">
        <f t="shared" si="30"/>
        <v>4.2622950819672125</v>
      </c>
      <c r="K395" s="74"/>
      <c r="L395" s="74">
        <f>VLOOKUP(C395,'[1]One Plan'!$C:$L,10,FALSE)</f>
        <v>26</v>
      </c>
      <c r="M395" s="104"/>
      <c r="N395" s="101"/>
    </row>
    <row r="396" spans="1:14" s="79" customFormat="1" ht="18.899999999999999" customHeight="1">
      <c r="A396" s="84"/>
      <c r="B396" s="172"/>
      <c r="C396" s="76" t="s">
        <v>1094</v>
      </c>
      <c r="D396" s="76" t="s">
        <v>1090</v>
      </c>
      <c r="E396" s="75" t="s">
        <v>1098</v>
      </c>
      <c r="F396" s="76" t="s">
        <v>1101</v>
      </c>
      <c r="G396" s="74">
        <f t="shared" si="28"/>
        <v>13.106557377049182</v>
      </c>
      <c r="H396" s="74">
        <f t="shared" si="29"/>
        <v>15.77049180327869</v>
      </c>
      <c r="I396" s="74">
        <f t="shared" si="27"/>
        <v>14.918032786885245</v>
      </c>
      <c r="J396" s="74">
        <f t="shared" si="30"/>
        <v>4.2622950819672125</v>
      </c>
      <c r="K396" s="74"/>
      <c r="L396" s="74">
        <f>VLOOKUP(C396,'[1]One Plan'!$C:$L,10,FALSE)</f>
        <v>26</v>
      </c>
      <c r="M396" s="104"/>
      <c r="N396" s="101"/>
    </row>
    <row r="397" spans="1:14" s="79" customFormat="1" ht="18.899999999999999" customHeight="1">
      <c r="A397" s="84"/>
      <c r="B397" s="172"/>
      <c r="C397" s="76" t="s">
        <v>1095</v>
      </c>
      <c r="D397" s="76" t="s">
        <v>1091</v>
      </c>
      <c r="E397" s="75" t="s">
        <v>1099</v>
      </c>
      <c r="F397" s="76" t="s">
        <v>1101</v>
      </c>
      <c r="G397" s="74">
        <f t="shared" si="28"/>
        <v>13.106557377049182</v>
      </c>
      <c r="H397" s="74">
        <f t="shared" si="29"/>
        <v>15.77049180327869</v>
      </c>
      <c r="I397" s="74">
        <f t="shared" si="27"/>
        <v>14.918032786885245</v>
      </c>
      <c r="J397" s="74">
        <f t="shared" si="30"/>
        <v>4.2622950819672125</v>
      </c>
      <c r="K397" s="74"/>
      <c r="L397" s="74">
        <f>VLOOKUP(C397,'[1]One Plan'!$C:$L,10,FALSE)</f>
        <v>26</v>
      </c>
      <c r="M397" s="104"/>
      <c r="N397" s="101"/>
    </row>
    <row r="398" spans="1:14" s="79" customFormat="1" ht="18.899999999999999" customHeight="1">
      <c r="A398" s="84"/>
      <c r="B398" s="174"/>
      <c r="C398" s="76" t="s">
        <v>1096</v>
      </c>
      <c r="D398" s="76" t="s">
        <v>1092</v>
      </c>
      <c r="E398" s="75" t="s">
        <v>1100</v>
      </c>
      <c r="F398" s="76" t="s">
        <v>1101</v>
      </c>
      <c r="G398" s="74">
        <f t="shared" si="28"/>
        <v>13.106557377049182</v>
      </c>
      <c r="H398" s="74">
        <f t="shared" si="29"/>
        <v>15.77049180327869</v>
      </c>
      <c r="I398" s="74">
        <f t="shared" si="27"/>
        <v>14.918032786885245</v>
      </c>
      <c r="J398" s="74">
        <f t="shared" si="30"/>
        <v>4.2622950819672125</v>
      </c>
      <c r="K398" s="74"/>
      <c r="L398" s="74">
        <f>VLOOKUP(C398,'[1]One Plan'!$C:$L,10,FALSE)</f>
        <v>26</v>
      </c>
      <c r="M398" s="104"/>
      <c r="N398" s="101"/>
    </row>
    <row r="399" spans="1:14" s="79" customFormat="1" ht="18.899999999999999" customHeight="1">
      <c r="A399" s="87" t="s">
        <v>1088</v>
      </c>
      <c r="B399" s="173" t="s">
        <v>2035</v>
      </c>
      <c r="C399" s="76" t="s">
        <v>999</v>
      </c>
      <c r="D399" s="76" t="s">
        <v>1002</v>
      </c>
      <c r="E399" s="75" t="s">
        <v>1075</v>
      </c>
      <c r="F399" s="76" t="s">
        <v>71</v>
      </c>
      <c r="G399" s="74">
        <f t="shared" si="28"/>
        <v>9.0737704918032787</v>
      </c>
      <c r="H399" s="74">
        <f t="shared" si="29"/>
        <v>10.918032786885245</v>
      </c>
      <c r="I399" s="74">
        <f t="shared" si="27"/>
        <v>10.327868852459016</v>
      </c>
      <c r="J399" s="74">
        <f t="shared" si="30"/>
        <v>2.9508196721311468</v>
      </c>
      <c r="K399" s="74"/>
      <c r="L399" s="74">
        <f>VLOOKUP(C399,'[1]One Plan'!$C:$L,10,FALSE)</f>
        <v>18</v>
      </c>
      <c r="M399" s="104"/>
      <c r="N399" s="101"/>
    </row>
    <row r="400" spans="1:14" s="79" customFormat="1" ht="18.899999999999999" customHeight="1">
      <c r="A400" s="84"/>
      <c r="B400" s="172"/>
      <c r="C400" s="76" t="s">
        <v>1001</v>
      </c>
      <c r="D400" s="76" t="s">
        <v>1005</v>
      </c>
      <c r="E400" s="75" t="s">
        <v>1076</v>
      </c>
      <c r="F400" s="76" t="s">
        <v>71</v>
      </c>
      <c r="G400" s="74">
        <f t="shared" si="28"/>
        <v>9.0737704918032787</v>
      </c>
      <c r="H400" s="74">
        <f t="shared" si="29"/>
        <v>10.918032786885245</v>
      </c>
      <c r="I400" s="74">
        <f t="shared" si="27"/>
        <v>10.327868852459016</v>
      </c>
      <c r="J400" s="74">
        <f t="shared" si="30"/>
        <v>2.9508196721311468</v>
      </c>
      <c r="K400" s="74"/>
      <c r="L400" s="74">
        <f>VLOOKUP(C400,'[1]One Plan'!$C:$L,10,FALSE)</f>
        <v>18</v>
      </c>
      <c r="M400" s="104"/>
      <c r="N400" s="101"/>
    </row>
    <row r="401" spans="1:15" s="79" customFormat="1" ht="18.899999999999999" customHeight="1">
      <c r="A401" s="84"/>
      <c r="B401" s="172"/>
      <c r="C401" s="76" t="s">
        <v>998</v>
      </c>
      <c r="D401" s="76" t="s">
        <v>1003</v>
      </c>
      <c r="E401" s="75" t="s">
        <v>1077</v>
      </c>
      <c r="F401" s="76" t="s">
        <v>71</v>
      </c>
      <c r="G401" s="74">
        <f t="shared" si="28"/>
        <v>12.350409836065573</v>
      </c>
      <c r="H401" s="74">
        <f t="shared" si="29"/>
        <v>14.860655737704919</v>
      </c>
      <c r="I401" s="74">
        <f t="shared" si="27"/>
        <v>14.057377049180328</v>
      </c>
      <c r="J401" s="74">
        <f t="shared" si="30"/>
        <v>4.0163934426229497</v>
      </c>
      <c r="K401" s="74"/>
      <c r="L401" s="74">
        <f>VLOOKUP(C401,'[1]One Plan'!$C:$L,10,FALSE)</f>
        <v>24.5</v>
      </c>
      <c r="M401" s="104"/>
      <c r="N401" s="101"/>
    </row>
    <row r="402" spans="1:15" s="79" customFormat="1" ht="18.899999999999999" customHeight="1">
      <c r="A402" s="84"/>
      <c r="B402" s="175"/>
      <c r="C402" s="76" t="s">
        <v>1000</v>
      </c>
      <c r="D402" s="76" t="s">
        <v>1004</v>
      </c>
      <c r="E402" s="75" t="s">
        <v>1078</v>
      </c>
      <c r="F402" s="76" t="s">
        <v>71</v>
      </c>
      <c r="G402" s="74">
        <f t="shared" si="28"/>
        <v>12.350409836065573</v>
      </c>
      <c r="H402" s="74">
        <f t="shared" si="29"/>
        <v>14.860655737704919</v>
      </c>
      <c r="I402" s="74">
        <f t="shared" si="27"/>
        <v>14.057377049180328</v>
      </c>
      <c r="J402" s="74">
        <f t="shared" si="30"/>
        <v>4.0163934426229497</v>
      </c>
      <c r="K402" s="74"/>
      <c r="L402" s="74">
        <f>VLOOKUP(C402,'[1]One Plan'!$C:$L,10,FALSE)</f>
        <v>24.5</v>
      </c>
      <c r="M402" s="104"/>
      <c r="N402" s="101"/>
    </row>
    <row r="403" spans="1:15" s="79" customFormat="1" ht="18.899999999999999" customHeight="1">
      <c r="A403" s="84"/>
      <c r="B403" s="171" t="s">
        <v>2034</v>
      </c>
      <c r="C403" s="76" t="s">
        <v>885</v>
      </c>
      <c r="D403" s="76" t="s">
        <v>908</v>
      </c>
      <c r="E403" s="75" t="s">
        <v>403</v>
      </c>
      <c r="F403" s="76" t="s">
        <v>55</v>
      </c>
      <c r="G403" s="74">
        <f t="shared" si="28"/>
        <v>21.172131147540981</v>
      </c>
      <c r="H403" s="74">
        <f t="shared" si="29"/>
        <v>25.475409836065573</v>
      </c>
      <c r="I403" s="74">
        <f t="shared" si="27"/>
        <v>24.098360655737704</v>
      </c>
      <c r="J403" s="74">
        <f t="shared" si="30"/>
        <v>6.8852459016393421</v>
      </c>
      <c r="K403" s="74"/>
      <c r="L403" s="74">
        <f>VLOOKUP(C403,'[1]One Plan'!$C:$L,10,FALSE)</f>
        <v>42</v>
      </c>
      <c r="M403" s="104"/>
      <c r="N403" s="101"/>
    </row>
    <row r="404" spans="1:15" s="79" customFormat="1" ht="18.899999999999999" customHeight="1">
      <c r="A404" s="84"/>
      <c r="B404" s="172"/>
      <c r="C404" s="76" t="s">
        <v>886</v>
      </c>
      <c r="D404" s="76" t="s">
        <v>909</v>
      </c>
      <c r="E404" s="75" t="s">
        <v>404</v>
      </c>
      <c r="F404" s="76" t="s">
        <v>55</v>
      </c>
      <c r="G404" s="74">
        <f t="shared" si="28"/>
        <v>21.172131147540981</v>
      </c>
      <c r="H404" s="74">
        <f t="shared" si="29"/>
        <v>25.475409836065573</v>
      </c>
      <c r="I404" s="74">
        <f t="shared" si="27"/>
        <v>24.098360655737704</v>
      </c>
      <c r="J404" s="74">
        <f t="shared" si="30"/>
        <v>6.8852459016393421</v>
      </c>
      <c r="K404" s="74"/>
      <c r="L404" s="74">
        <f>VLOOKUP(C404,'[1]One Plan'!$C:$L,10,FALSE)</f>
        <v>42</v>
      </c>
      <c r="M404" s="104"/>
      <c r="N404" s="101"/>
    </row>
    <row r="405" spans="1:15" s="79" customFormat="1" ht="18.899999999999999" customHeight="1">
      <c r="A405" s="84"/>
      <c r="B405" s="172"/>
      <c r="C405" s="76" t="s">
        <v>887</v>
      </c>
      <c r="D405" s="76" t="s">
        <v>910</v>
      </c>
      <c r="E405" s="75" t="s">
        <v>405</v>
      </c>
      <c r="F405" s="76" t="s">
        <v>55</v>
      </c>
      <c r="G405" s="74">
        <f t="shared" si="28"/>
        <v>21.172131147540981</v>
      </c>
      <c r="H405" s="74">
        <f t="shared" si="29"/>
        <v>25.475409836065573</v>
      </c>
      <c r="I405" s="74">
        <f t="shared" si="27"/>
        <v>24.098360655737704</v>
      </c>
      <c r="J405" s="74">
        <f t="shared" si="30"/>
        <v>6.8852459016393421</v>
      </c>
      <c r="K405" s="74"/>
      <c r="L405" s="74">
        <f>VLOOKUP(C405,'[1]One Plan'!$C:$L,10,FALSE)</f>
        <v>42</v>
      </c>
      <c r="M405" s="104"/>
      <c r="N405" s="101"/>
    </row>
    <row r="406" spans="1:15" s="79" customFormat="1" ht="18.899999999999999" customHeight="1">
      <c r="A406" s="84"/>
      <c r="B406" s="172"/>
      <c r="C406" s="76" t="s">
        <v>888</v>
      </c>
      <c r="D406" s="76" t="s">
        <v>911</v>
      </c>
      <c r="E406" s="75" t="s">
        <v>406</v>
      </c>
      <c r="F406" s="76" t="s">
        <v>55</v>
      </c>
      <c r="G406" s="74">
        <f t="shared" si="28"/>
        <v>21.172131147540981</v>
      </c>
      <c r="H406" s="74">
        <f t="shared" si="29"/>
        <v>25.475409836065573</v>
      </c>
      <c r="I406" s="74">
        <f t="shared" si="27"/>
        <v>24.098360655737704</v>
      </c>
      <c r="J406" s="74">
        <f t="shared" si="30"/>
        <v>6.8852459016393421</v>
      </c>
      <c r="K406" s="74"/>
      <c r="L406" s="74">
        <f>VLOOKUP(C406,'[1]One Plan'!$C:$L,10,FALSE)</f>
        <v>42</v>
      </c>
      <c r="M406" s="104"/>
      <c r="N406" s="101"/>
    </row>
    <row r="407" spans="1:15" s="79" customFormat="1" ht="18.899999999999999" customHeight="1">
      <c r="A407" s="84"/>
      <c r="B407" s="172"/>
      <c r="C407" s="76" t="s">
        <v>889</v>
      </c>
      <c r="D407" s="76" t="s">
        <v>912</v>
      </c>
      <c r="E407" s="75" t="s">
        <v>407</v>
      </c>
      <c r="F407" s="76" t="s">
        <v>55</v>
      </c>
      <c r="G407" s="74">
        <f t="shared" si="28"/>
        <v>21.172131147540981</v>
      </c>
      <c r="H407" s="74">
        <f t="shared" si="29"/>
        <v>25.475409836065573</v>
      </c>
      <c r="I407" s="74">
        <f t="shared" si="27"/>
        <v>24.098360655737704</v>
      </c>
      <c r="J407" s="74">
        <f t="shared" si="30"/>
        <v>6.8852459016393421</v>
      </c>
      <c r="K407" s="74"/>
      <c r="L407" s="74">
        <f>VLOOKUP(C407,'[1]One Plan'!$C:$L,10,FALSE)</f>
        <v>42</v>
      </c>
      <c r="M407" s="104"/>
      <c r="N407" s="101"/>
    </row>
    <row r="408" spans="1:15" s="79" customFormat="1" ht="18.899999999999999" customHeight="1">
      <c r="A408" s="84"/>
      <c r="B408" s="172"/>
      <c r="C408" s="76" t="s">
        <v>890</v>
      </c>
      <c r="D408" s="76" t="s">
        <v>913</v>
      </c>
      <c r="E408" s="75" t="s">
        <v>606</v>
      </c>
      <c r="F408" s="76" t="s">
        <v>55</v>
      </c>
      <c r="G408" s="74">
        <f t="shared" si="28"/>
        <v>21.172131147540981</v>
      </c>
      <c r="H408" s="74">
        <f t="shared" si="29"/>
        <v>25.475409836065573</v>
      </c>
      <c r="I408" s="74">
        <f t="shared" si="27"/>
        <v>24.098360655737704</v>
      </c>
      <c r="J408" s="74">
        <f t="shared" si="30"/>
        <v>6.8852459016393421</v>
      </c>
      <c r="K408" s="74"/>
      <c r="L408" s="74">
        <f>VLOOKUP(C408,'[1]One Plan'!$C:$L,10,FALSE)</f>
        <v>42</v>
      </c>
      <c r="M408" s="104"/>
      <c r="N408" s="101"/>
    </row>
    <row r="409" spans="1:15" s="79" customFormat="1" ht="18.899999999999999" customHeight="1">
      <c r="A409" s="84"/>
      <c r="B409" s="174"/>
      <c r="C409" s="76" t="s">
        <v>891</v>
      </c>
      <c r="D409" s="76" t="s">
        <v>914</v>
      </c>
      <c r="E409" s="75" t="s">
        <v>408</v>
      </c>
      <c r="F409" s="76" t="s">
        <v>55</v>
      </c>
      <c r="G409" s="74">
        <f t="shared" si="28"/>
        <v>21.172131147540981</v>
      </c>
      <c r="H409" s="74">
        <f t="shared" si="29"/>
        <v>25.475409836065573</v>
      </c>
      <c r="I409" s="74">
        <f t="shared" si="27"/>
        <v>24.098360655737704</v>
      </c>
      <c r="J409" s="74">
        <f t="shared" si="30"/>
        <v>6.8852459016393421</v>
      </c>
      <c r="K409" s="74"/>
      <c r="L409" s="74">
        <f>VLOOKUP(C409,'[1]One Plan'!$C:$L,10,FALSE)</f>
        <v>42</v>
      </c>
      <c r="M409" s="104"/>
      <c r="N409" s="101"/>
    </row>
    <row r="410" spans="1:15" s="79" customFormat="1" ht="18.899999999999999" customHeight="1">
      <c r="A410" s="97" t="s">
        <v>154</v>
      </c>
      <c r="B410" s="161" t="s">
        <v>155</v>
      </c>
      <c r="C410" s="76" t="s">
        <v>766</v>
      </c>
      <c r="D410" s="93" t="s">
        <v>767</v>
      </c>
      <c r="E410" s="75" t="s">
        <v>156</v>
      </c>
      <c r="F410" s="76" t="s">
        <v>54</v>
      </c>
      <c r="G410" s="74">
        <f t="shared" si="28"/>
        <v>7.385040983606558</v>
      </c>
      <c r="H410" s="74">
        <f t="shared" si="29"/>
        <v>8.8860655737704928</v>
      </c>
      <c r="I410" s="74">
        <f t="shared" si="27"/>
        <v>8.4057377049180335</v>
      </c>
      <c r="J410" s="74">
        <f t="shared" si="30"/>
        <v>2.4016393442622945</v>
      </c>
      <c r="K410" s="74"/>
      <c r="L410" s="74">
        <f>VLOOKUP(C410,'[1]One Plan'!$C:$L,10,FALSE)</f>
        <v>14.65</v>
      </c>
      <c r="M410" s="177" t="s">
        <v>2185</v>
      </c>
      <c r="N410" s="101"/>
    </row>
    <row r="411" spans="1:15" s="79" customFormat="1" ht="18.899999999999999" customHeight="1">
      <c r="A411" s="90"/>
      <c r="B411" s="162"/>
      <c r="C411" s="76" t="s">
        <v>1614</v>
      </c>
      <c r="D411" s="93" t="s">
        <v>1615</v>
      </c>
      <c r="E411" s="75" t="s">
        <v>1616</v>
      </c>
      <c r="F411" s="76" t="s">
        <v>628</v>
      </c>
      <c r="G411" s="74">
        <f t="shared" si="28"/>
        <v>8.383155737704918</v>
      </c>
      <c r="H411" s="74">
        <f t="shared" si="29"/>
        <v>10.087049180327869</v>
      </c>
      <c r="I411" s="74">
        <f t="shared" si="27"/>
        <v>9.5418032786885245</v>
      </c>
      <c r="J411" s="74">
        <f t="shared" si="30"/>
        <v>2.7262295081967207</v>
      </c>
      <c r="K411" s="74"/>
      <c r="L411" s="74">
        <f>VLOOKUP(C411,'[1]One Plan'!$C:$L,10,FALSE)</f>
        <v>16.63</v>
      </c>
      <c r="M411" s="177"/>
      <c r="N411" s="101"/>
      <c r="O411" s="98"/>
    </row>
    <row r="412" spans="1:15" s="79" customFormat="1" ht="18.899999999999999" customHeight="1">
      <c r="A412" s="90"/>
      <c r="B412" s="162"/>
      <c r="C412" s="76" t="s">
        <v>1617</v>
      </c>
      <c r="D412" s="93" t="s">
        <v>1618</v>
      </c>
      <c r="E412" s="75" t="s">
        <v>1619</v>
      </c>
      <c r="F412" s="76" t="s">
        <v>1620</v>
      </c>
      <c r="G412" s="74">
        <f t="shared" si="28"/>
        <v>7.6824590163934428</v>
      </c>
      <c r="H412" s="74">
        <f t="shared" si="29"/>
        <v>9.243934426229508</v>
      </c>
      <c r="I412" s="74">
        <f t="shared" si="27"/>
        <v>8.7442622950819668</v>
      </c>
      <c r="J412" s="74">
        <f t="shared" si="30"/>
        <v>2.4983606557377045</v>
      </c>
      <c r="K412" s="74"/>
      <c r="L412" s="74">
        <f>VLOOKUP(C412,'[1]One Plan'!$C:$L,10,FALSE)</f>
        <v>15.24</v>
      </c>
      <c r="M412" s="177"/>
      <c r="N412" s="101"/>
    </row>
    <row r="413" spans="1:15" s="79" customFormat="1" ht="18.899999999999999" customHeight="1">
      <c r="A413" s="90"/>
      <c r="B413" s="163"/>
      <c r="C413" s="76" t="s">
        <v>1621</v>
      </c>
      <c r="D413" s="93" t="s">
        <v>1622</v>
      </c>
      <c r="E413" s="75" t="s">
        <v>1623</v>
      </c>
      <c r="F413" s="76" t="s">
        <v>1620</v>
      </c>
      <c r="G413" s="74">
        <f t="shared" si="28"/>
        <v>7.6824590163934428</v>
      </c>
      <c r="H413" s="74">
        <f t="shared" si="29"/>
        <v>9.243934426229508</v>
      </c>
      <c r="I413" s="74">
        <f t="shared" si="27"/>
        <v>8.7442622950819668</v>
      </c>
      <c r="J413" s="74">
        <f t="shared" si="30"/>
        <v>2.4983606557377045</v>
      </c>
      <c r="K413" s="74"/>
      <c r="L413" s="74">
        <f>VLOOKUP(C413,'[1]One Plan'!$C:$L,10,FALSE)</f>
        <v>15.24</v>
      </c>
      <c r="M413" s="177"/>
      <c r="N413" s="101"/>
    </row>
    <row r="414" spans="1:15" s="79" customFormat="1" ht="18.899999999999999" customHeight="1">
      <c r="A414" s="90"/>
      <c r="B414" s="170" t="s">
        <v>2161</v>
      </c>
      <c r="C414" s="76" t="s">
        <v>163</v>
      </c>
      <c r="D414" s="93" t="s">
        <v>162</v>
      </c>
      <c r="E414" s="75" t="s">
        <v>164</v>
      </c>
      <c r="F414" s="76" t="s">
        <v>165</v>
      </c>
      <c r="G414" s="74">
        <f t="shared" si="28"/>
        <v>10.389467213114752</v>
      </c>
      <c r="H414" s="74">
        <f t="shared" si="29"/>
        <v>12.501147540983606</v>
      </c>
      <c r="I414" s="74">
        <f t="shared" si="27"/>
        <v>11.825409836065573</v>
      </c>
      <c r="J414" s="74">
        <f t="shared" si="30"/>
        <v>3.3786885245901628</v>
      </c>
      <c r="K414" s="74"/>
      <c r="L414" s="74">
        <f>VLOOKUP(C414,'[1]One Plan'!$C:$L,10,FALSE)</f>
        <v>20.61</v>
      </c>
      <c r="M414" s="177"/>
      <c r="N414" s="101"/>
    </row>
    <row r="415" spans="1:15" s="79" customFormat="1" ht="18.899999999999999" customHeight="1">
      <c r="A415" s="90"/>
      <c r="B415" s="162"/>
      <c r="C415" s="76" t="s">
        <v>167</v>
      </c>
      <c r="D415" s="93" t="s">
        <v>166</v>
      </c>
      <c r="E415" s="75" t="s">
        <v>168</v>
      </c>
      <c r="F415" s="76" t="s">
        <v>165</v>
      </c>
      <c r="G415" s="74">
        <f t="shared" si="28"/>
        <v>10.389467213114752</v>
      </c>
      <c r="H415" s="74">
        <f t="shared" si="29"/>
        <v>12.501147540983606</v>
      </c>
      <c r="I415" s="74">
        <f t="shared" si="27"/>
        <v>11.825409836065573</v>
      </c>
      <c r="J415" s="74">
        <f t="shared" si="30"/>
        <v>3.3786885245901628</v>
      </c>
      <c r="K415" s="74"/>
      <c r="L415" s="74">
        <f>VLOOKUP(C415,'[1]One Plan'!$C:$L,10,FALSE)</f>
        <v>20.61</v>
      </c>
      <c r="M415" s="177"/>
      <c r="N415" s="101"/>
    </row>
    <row r="416" spans="1:15" s="79" customFormat="1" ht="18.899999999999999" customHeight="1">
      <c r="A416" s="90"/>
      <c r="B416" s="162"/>
      <c r="C416" s="76" t="s">
        <v>170</v>
      </c>
      <c r="D416" s="93" t="s">
        <v>169</v>
      </c>
      <c r="E416" s="75" t="s">
        <v>171</v>
      </c>
      <c r="F416" s="76" t="s">
        <v>165</v>
      </c>
      <c r="G416" s="74">
        <f t="shared" si="28"/>
        <v>10.389467213114752</v>
      </c>
      <c r="H416" s="74">
        <f t="shared" si="29"/>
        <v>12.501147540983606</v>
      </c>
      <c r="I416" s="74">
        <f t="shared" si="27"/>
        <v>11.825409836065573</v>
      </c>
      <c r="J416" s="74">
        <f t="shared" si="30"/>
        <v>3.3786885245901628</v>
      </c>
      <c r="K416" s="74"/>
      <c r="L416" s="74">
        <f>VLOOKUP(C416,'[1]One Plan'!$C:$L,10,FALSE)</f>
        <v>20.61</v>
      </c>
      <c r="M416" s="177"/>
      <c r="N416" s="101"/>
    </row>
    <row r="417" spans="1:14" s="79" customFormat="1" ht="18.899999999999999" customHeight="1">
      <c r="A417" s="90"/>
      <c r="B417" s="162"/>
      <c r="C417" s="76" t="s">
        <v>173</v>
      </c>
      <c r="D417" s="93" t="s">
        <v>172</v>
      </c>
      <c r="E417" s="75" t="s">
        <v>174</v>
      </c>
      <c r="F417" s="76" t="s">
        <v>165</v>
      </c>
      <c r="G417" s="74">
        <f t="shared" si="28"/>
        <v>10.389467213114752</v>
      </c>
      <c r="H417" s="74">
        <f t="shared" si="29"/>
        <v>12.501147540983606</v>
      </c>
      <c r="I417" s="74">
        <f t="shared" si="27"/>
        <v>11.825409836065573</v>
      </c>
      <c r="J417" s="74">
        <f t="shared" si="30"/>
        <v>3.3786885245901628</v>
      </c>
      <c r="K417" s="74"/>
      <c r="L417" s="74">
        <f>VLOOKUP(C417,'[1]One Plan'!$C:$L,10,FALSE)</f>
        <v>20.61</v>
      </c>
      <c r="M417" s="177"/>
      <c r="N417" s="101"/>
    </row>
    <row r="418" spans="1:14" s="79" customFormat="1" ht="18.899999999999999" customHeight="1">
      <c r="A418" s="90"/>
      <c r="B418" s="162"/>
      <c r="C418" s="76" t="s">
        <v>176</v>
      </c>
      <c r="D418" s="93" t="s">
        <v>175</v>
      </c>
      <c r="E418" s="75" t="s">
        <v>177</v>
      </c>
      <c r="F418" s="76" t="s">
        <v>165</v>
      </c>
      <c r="G418" s="74">
        <f t="shared" si="28"/>
        <v>10.389467213114752</v>
      </c>
      <c r="H418" s="74">
        <f t="shared" si="29"/>
        <v>12.501147540983606</v>
      </c>
      <c r="I418" s="74">
        <f t="shared" si="27"/>
        <v>11.825409836065573</v>
      </c>
      <c r="J418" s="74">
        <f t="shared" si="30"/>
        <v>3.3786885245901628</v>
      </c>
      <c r="K418" s="74"/>
      <c r="L418" s="74">
        <f>VLOOKUP(C418,'[1]One Plan'!$C:$L,10,FALSE)</f>
        <v>20.61</v>
      </c>
      <c r="M418" s="177"/>
      <c r="N418" s="101"/>
    </row>
    <row r="419" spans="1:14" s="79" customFormat="1" ht="18.899999999999999" customHeight="1">
      <c r="A419" s="90"/>
      <c r="B419" s="162"/>
      <c r="C419" s="76" t="s">
        <v>954</v>
      </c>
      <c r="D419" s="93" t="s">
        <v>955</v>
      </c>
      <c r="E419" s="75" t="s">
        <v>1024</v>
      </c>
      <c r="F419" s="76" t="s">
        <v>165</v>
      </c>
      <c r="G419" s="74">
        <f t="shared" si="28"/>
        <v>10.389467213114752</v>
      </c>
      <c r="H419" s="74">
        <f t="shared" si="29"/>
        <v>12.501147540983606</v>
      </c>
      <c r="I419" s="74">
        <f t="shared" si="27"/>
        <v>11.825409836065573</v>
      </c>
      <c r="J419" s="74">
        <f t="shared" si="30"/>
        <v>3.3786885245901628</v>
      </c>
      <c r="K419" s="74"/>
      <c r="L419" s="74">
        <f>VLOOKUP(C419,'[1]One Plan'!$C:$L,10,FALSE)</f>
        <v>20.61</v>
      </c>
      <c r="M419" s="177"/>
      <c r="N419" s="101"/>
    </row>
    <row r="420" spans="1:14" s="79" customFormat="1" ht="18.899999999999999" customHeight="1">
      <c r="A420" s="90"/>
      <c r="B420" s="162"/>
      <c r="C420" s="76" t="s">
        <v>956</v>
      </c>
      <c r="D420" s="93" t="s">
        <v>957</v>
      </c>
      <c r="E420" s="75" t="s">
        <v>1025</v>
      </c>
      <c r="F420" s="76" t="s">
        <v>165</v>
      </c>
      <c r="G420" s="74">
        <f t="shared" si="28"/>
        <v>10.389467213114752</v>
      </c>
      <c r="H420" s="74">
        <f t="shared" si="29"/>
        <v>12.501147540983606</v>
      </c>
      <c r="I420" s="74">
        <f t="shared" si="27"/>
        <v>11.825409836065573</v>
      </c>
      <c r="J420" s="74">
        <f t="shared" si="30"/>
        <v>3.3786885245901628</v>
      </c>
      <c r="K420" s="74"/>
      <c r="L420" s="74">
        <f>VLOOKUP(C420,'[1]One Plan'!$C:$L,10,FALSE)</f>
        <v>20.61</v>
      </c>
      <c r="M420" s="177"/>
      <c r="N420" s="101"/>
    </row>
    <row r="421" spans="1:14" s="79" customFormat="1" ht="18.899999999999999" customHeight="1">
      <c r="A421" s="90"/>
      <c r="B421" s="163"/>
      <c r="C421" s="76" t="s">
        <v>179</v>
      </c>
      <c r="D421" s="93" t="s">
        <v>178</v>
      </c>
      <c r="E421" s="75" t="s">
        <v>180</v>
      </c>
      <c r="F421" s="76" t="s">
        <v>54</v>
      </c>
      <c r="G421" s="74">
        <f t="shared" si="28"/>
        <v>14.281106557377047</v>
      </c>
      <c r="H421" s="74">
        <f t="shared" si="29"/>
        <v>17.183770491803276</v>
      </c>
      <c r="I421" s="74">
        <f t="shared" si="27"/>
        <v>16.254918032786883</v>
      </c>
      <c r="J421" s="74">
        <f t="shared" si="30"/>
        <v>4.6442622950819654</v>
      </c>
      <c r="K421" s="74"/>
      <c r="L421" s="74">
        <f>VLOOKUP(C421,'[1]One Plan'!$C:$L,10,FALSE)</f>
        <v>28.33</v>
      </c>
      <c r="M421" s="177"/>
      <c r="N421" s="101"/>
    </row>
    <row r="422" spans="1:14" s="79" customFormat="1" ht="18.899999999999999" customHeight="1">
      <c r="A422" s="90"/>
      <c r="B422" s="170" t="s">
        <v>2156</v>
      </c>
      <c r="C422" s="76" t="s">
        <v>582</v>
      </c>
      <c r="D422" s="93" t="s">
        <v>428</v>
      </c>
      <c r="E422" s="75" t="s">
        <v>158</v>
      </c>
      <c r="F422" s="76" t="s">
        <v>1624</v>
      </c>
      <c r="G422" s="74">
        <f t="shared" si="28"/>
        <v>55.223975409836058</v>
      </c>
      <c r="H422" s="74">
        <f t="shared" si="29"/>
        <v>66.448360655737702</v>
      </c>
      <c r="I422" s="74">
        <f t="shared" si="27"/>
        <v>62.856557377049171</v>
      </c>
      <c r="J422" s="74">
        <f t="shared" si="30"/>
        <v>17.959016393442617</v>
      </c>
      <c r="K422" s="74"/>
      <c r="L422" s="74">
        <f>VLOOKUP(C422,'[1]One Plan'!$C:$L,10,FALSE)</f>
        <v>109.55</v>
      </c>
      <c r="M422" s="177"/>
      <c r="N422" s="101"/>
    </row>
    <row r="423" spans="1:14" s="79" customFormat="1" ht="18.899999999999999" customHeight="1">
      <c r="A423" s="90"/>
      <c r="B423" s="162"/>
      <c r="C423" s="76" t="s">
        <v>650</v>
      </c>
      <c r="D423" s="93" t="s">
        <v>717</v>
      </c>
      <c r="E423" s="75" t="s">
        <v>159</v>
      </c>
      <c r="F423" s="76" t="s">
        <v>1576</v>
      </c>
      <c r="G423" s="74">
        <f t="shared" si="28"/>
        <v>7.6975819672131145</v>
      </c>
      <c r="H423" s="74">
        <f t="shared" si="29"/>
        <v>9.262131147540984</v>
      </c>
      <c r="I423" s="74">
        <f t="shared" si="27"/>
        <v>8.7614754098360645</v>
      </c>
      <c r="J423" s="74">
        <f t="shared" si="30"/>
        <v>2.5032786885245897</v>
      </c>
      <c r="K423" s="74"/>
      <c r="L423" s="74">
        <f>VLOOKUP(C423,'[1]One Plan'!$C:$L,10,FALSE)</f>
        <v>15.27</v>
      </c>
      <c r="M423" s="177"/>
      <c r="N423" s="101"/>
    </row>
    <row r="424" spans="1:14" s="79" customFormat="1" ht="18.899999999999999" customHeight="1">
      <c r="A424" s="90"/>
      <c r="B424" s="162"/>
      <c r="C424" s="76" t="s">
        <v>626</v>
      </c>
      <c r="D424" s="93" t="s">
        <v>625</v>
      </c>
      <c r="E424" s="75" t="s">
        <v>627</v>
      </c>
      <c r="F424" s="76" t="s">
        <v>628</v>
      </c>
      <c r="G424" s="74">
        <f t="shared" si="28"/>
        <v>8.060532786885247</v>
      </c>
      <c r="H424" s="74">
        <f t="shared" si="29"/>
        <v>9.6988524590163951</v>
      </c>
      <c r="I424" s="74">
        <f t="shared" si="27"/>
        <v>9.1745901639344272</v>
      </c>
      <c r="J424" s="74">
        <f t="shared" si="30"/>
        <v>2.6213114754098359</v>
      </c>
      <c r="K424" s="74"/>
      <c r="L424" s="74">
        <f>VLOOKUP(C424,'[1]One Plan'!$C:$L,10,FALSE)</f>
        <v>15.99</v>
      </c>
      <c r="M424" s="177"/>
      <c r="N424" s="101"/>
    </row>
    <row r="425" spans="1:14" s="79" customFormat="1" ht="18.899999999999999" customHeight="1">
      <c r="A425" s="90"/>
      <c r="B425" s="162"/>
      <c r="C425" s="76" t="s">
        <v>630</v>
      </c>
      <c r="D425" s="93" t="s">
        <v>629</v>
      </c>
      <c r="E425" s="75" t="s">
        <v>631</v>
      </c>
      <c r="F425" s="76" t="s">
        <v>628</v>
      </c>
      <c r="G425" s="74">
        <f t="shared" si="28"/>
        <v>8.060532786885247</v>
      </c>
      <c r="H425" s="74">
        <f t="shared" si="29"/>
        <v>9.6988524590163951</v>
      </c>
      <c r="I425" s="74">
        <f t="shared" si="27"/>
        <v>9.1745901639344272</v>
      </c>
      <c r="J425" s="74">
        <f t="shared" si="30"/>
        <v>2.6213114754098359</v>
      </c>
      <c r="K425" s="74"/>
      <c r="L425" s="74">
        <f>VLOOKUP(C425,'[1]One Plan'!$C:$L,10,FALSE)</f>
        <v>15.99</v>
      </c>
      <c r="M425" s="177"/>
      <c r="N425" s="101"/>
    </row>
    <row r="426" spans="1:14" s="79" customFormat="1" ht="18.899999999999999" customHeight="1">
      <c r="A426" s="90"/>
      <c r="B426" s="162"/>
      <c r="C426" s="76" t="s">
        <v>633</v>
      </c>
      <c r="D426" s="93" t="s">
        <v>632</v>
      </c>
      <c r="E426" s="75" t="s">
        <v>634</v>
      </c>
      <c r="F426" s="76" t="s">
        <v>628</v>
      </c>
      <c r="G426" s="74">
        <f t="shared" si="28"/>
        <v>8.060532786885247</v>
      </c>
      <c r="H426" s="74">
        <f t="shared" si="29"/>
        <v>9.6988524590163951</v>
      </c>
      <c r="I426" s="74">
        <f t="shared" si="27"/>
        <v>9.1745901639344272</v>
      </c>
      <c r="J426" s="74">
        <f t="shared" si="30"/>
        <v>2.6213114754098359</v>
      </c>
      <c r="K426" s="74"/>
      <c r="L426" s="74">
        <f>VLOOKUP(C426,'[1]One Plan'!$C:$L,10,FALSE)</f>
        <v>15.99</v>
      </c>
      <c r="M426" s="177"/>
      <c r="N426" s="101"/>
    </row>
    <row r="427" spans="1:14" s="79" customFormat="1" ht="18.899999999999999" customHeight="1">
      <c r="A427" s="90"/>
      <c r="B427" s="163"/>
      <c r="C427" s="76" t="s">
        <v>1625</v>
      </c>
      <c r="D427" s="93" t="s">
        <v>1626</v>
      </c>
      <c r="E427" s="75" t="s">
        <v>1627</v>
      </c>
      <c r="F427" s="76" t="s">
        <v>1628</v>
      </c>
      <c r="G427" s="74">
        <f t="shared" si="28"/>
        <v>80.000409836065572</v>
      </c>
      <c r="H427" s="74">
        <f t="shared" si="29"/>
        <v>96.260655737704909</v>
      </c>
      <c r="I427" s="74">
        <f t="shared" si="27"/>
        <v>91.057377049180317</v>
      </c>
      <c r="J427" s="74">
        <f t="shared" si="30"/>
        <v>26.016393442622945</v>
      </c>
      <c r="K427" s="74"/>
      <c r="L427" s="74">
        <f>VLOOKUP(C427,'[1]One Plan'!$C:$L,10,FALSE)</f>
        <v>158.69999999999999</v>
      </c>
      <c r="M427" s="177"/>
      <c r="N427" s="101"/>
    </row>
    <row r="428" spans="1:14" s="79" customFormat="1" ht="18.899999999999999" customHeight="1">
      <c r="A428" s="90"/>
      <c r="B428" s="170" t="s">
        <v>2157</v>
      </c>
      <c r="C428" s="76" t="s">
        <v>1629</v>
      </c>
      <c r="D428" s="93" t="s">
        <v>1630</v>
      </c>
      <c r="E428" s="75" t="s">
        <v>1631</v>
      </c>
      <c r="F428" s="76" t="s">
        <v>7</v>
      </c>
      <c r="G428" s="74">
        <f t="shared" si="28"/>
        <v>23.707745901639345</v>
      </c>
      <c r="H428" s="74">
        <f t="shared" si="29"/>
        <v>28.52639344262295</v>
      </c>
      <c r="I428" s="74">
        <f t="shared" si="27"/>
        <v>26.984426229508195</v>
      </c>
      <c r="J428" s="74">
        <f t="shared" si="30"/>
        <v>7.7098360655737688</v>
      </c>
      <c r="K428" s="74"/>
      <c r="L428" s="74">
        <f>VLOOKUP(C428,'[1]One Plan'!$C:$L,10,FALSE)</f>
        <v>47.03</v>
      </c>
      <c r="M428" s="177"/>
      <c r="N428" s="101"/>
    </row>
    <row r="429" spans="1:14" s="79" customFormat="1" ht="18.899999999999999" customHeight="1">
      <c r="A429" s="90"/>
      <c r="B429" s="162"/>
      <c r="C429" s="76" t="s">
        <v>1632</v>
      </c>
      <c r="D429" s="93" t="s">
        <v>1633</v>
      </c>
      <c r="E429" s="75" t="s">
        <v>1634</v>
      </c>
      <c r="F429" s="76" t="s">
        <v>7</v>
      </c>
      <c r="G429" s="74">
        <f t="shared" si="28"/>
        <v>23.707745901639345</v>
      </c>
      <c r="H429" s="74">
        <f t="shared" si="29"/>
        <v>28.52639344262295</v>
      </c>
      <c r="I429" s="74">
        <f t="shared" si="27"/>
        <v>26.984426229508195</v>
      </c>
      <c r="J429" s="74">
        <f t="shared" si="30"/>
        <v>7.7098360655737688</v>
      </c>
      <c r="K429" s="74"/>
      <c r="L429" s="74">
        <f>VLOOKUP(C429,'[1]One Plan'!$C:$L,10,FALSE)</f>
        <v>47.03</v>
      </c>
      <c r="M429" s="177"/>
      <c r="N429" s="101"/>
    </row>
    <row r="430" spans="1:14" s="79" customFormat="1" ht="18.899999999999999" customHeight="1">
      <c r="A430" s="90"/>
      <c r="B430" s="162"/>
      <c r="C430" s="76" t="s">
        <v>1635</v>
      </c>
      <c r="D430" s="93" t="s">
        <v>1636</v>
      </c>
      <c r="E430" s="75" t="s">
        <v>1637</v>
      </c>
      <c r="F430" s="76" t="s">
        <v>628</v>
      </c>
      <c r="G430" s="74">
        <f t="shared" si="28"/>
        <v>8.383155737704918</v>
      </c>
      <c r="H430" s="74">
        <f t="shared" si="29"/>
        <v>10.087049180327869</v>
      </c>
      <c r="I430" s="74">
        <f t="shared" si="27"/>
        <v>9.5418032786885245</v>
      </c>
      <c r="J430" s="74">
        <f t="shared" si="30"/>
        <v>2.7262295081967207</v>
      </c>
      <c r="K430" s="74"/>
      <c r="L430" s="74">
        <f>VLOOKUP(C430,'[1]One Plan'!$C:$L,10,FALSE)</f>
        <v>16.63</v>
      </c>
      <c r="M430" s="177"/>
      <c r="N430" s="101"/>
    </row>
    <row r="431" spans="1:14" s="79" customFormat="1" ht="18.899999999999999" customHeight="1">
      <c r="A431" s="90"/>
      <c r="B431" s="162"/>
      <c r="C431" s="76" t="s">
        <v>1638</v>
      </c>
      <c r="D431" s="93" t="s">
        <v>1639</v>
      </c>
      <c r="E431" s="75" t="s">
        <v>1640</v>
      </c>
      <c r="F431" s="76" t="s">
        <v>628</v>
      </c>
      <c r="G431" s="74">
        <f t="shared" si="28"/>
        <v>8.383155737704918</v>
      </c>
      <c r="H431" s="74">
        <f t="shared" si="29"/>
        <v>10.087049180327869</v>
      </c>
      <c r="I431" s="74">
        <f t="shared" si="27"/>
        <v>9.5418032786885245</v>
      </c>
      <c r="J431" s="74">
        <f t="shared" si="30"/>
        <v>2.7262295081967207</v>
      </c>
      <c r="K431" s="74"/>
      <c r="L431" s="74">
        <f>VLOOKUP(C431,'[1]One Plan'!$C:$L,10,FALSE)</f>
        <v>16.63</v>
      </c>
      <c r="M431" s="177"/>
      <c r="N431" s="101"/>
    </row>
    <row r="432" spans="1:14" s="79" customFormat="1" ht="18.899999999999999" customHeight="1">
      <c r="A432" s="90"/>
      <c r="B432" s="162"/>
      <c r="C432" s="76" t="s">
        <v>1641</v>
      </c>
      <c r="D432" s="93" t="s">
        <v>1642</v>
      </c>
      <c r="E432" s="75" t="s">
        <v>1643</v>
      </c>
      <c r="F432" s="76" t="s">
        <v>628</v>
      </c>
      <c r="G432" s="74">
        <f t="shared" si="28"/>
        <v>8.383155737704918</v>
      </c>
      <c r="H432" s="74">
        <f t="shared" si="29"/>
        <v>10.087049180327869</v>
      </c>
      <c r="I432" s="74">
        <f t="shared" si="27"/>
        <v>9.5418032786885245</v>
      </c>
      <c r="J432" s="74">
        <f t="shared" si="30"/>
        <v>2.7262295081967207</v>
      </c>
      <c r="K432" s="74"/>
      <c r="L432" s="74">
        <f>VLOOKUP(C432,'[1]One Plan'!$C:$L,10,FALSE)</f>
        <v>16.63</v>
      </c>
      <c r="M432" s="177"/>
      <c r="N432" s="101"/>
    </row>
    <row r="433" spans="1:14" s="79" customFormat="1" ht="18.899999999999999" customHeight="1">
      <c r="A433" s="90"/>
      <c r="B433" s="162"/>
      <c r="C433" s="76" t="s">
        <v>1644</v>
      </c>
      <c r="D433" s="93" t="s">
        <v>1645</v>
      </c>
      <c r="E433" s="75" t="s">
        <v>1646</v>
      </c>
      <c r="F433" s="76" t="s">
        <v>628</v>
      </c>
      <c r="G433" s="74">
        <f t="shared" si="28"/>
        <v>8.383155737704918</v>
      </c>
      <c r="H433" s="74">
        <f t="shared" si="29"/>
        <v>10.087049180327869</v>
      </c>
      <c r="I433" s="74">
        <f t="shared" si="27"/>
        <v>9.5418032786885245</v>
      </c>
      <c r="J433" s="74">
        <f t="shared" si="30"/>
        <v>2.7262295081967207</v>
      </c>
      <c r="K433" s="74"/>
      <c r="L433" s="74">
        <f>VLOOKUP(C433,'[1]One Plan'!$C:$L,10,FALSE)</f>
        <v>16.63</v>
      </c>
      <c r="M433" s="177"/>
      <c r="N433" s="101"/>
    </row>
    <row r="434" spans="1:14" s="79" customFormat="1" ht="18.899999999999999" customHeight="1">
      <c r="A434" s="90"/>
      <c r="B434" s="162"/>
      <c r="C434" s="76" t="s">
        <v>1647</v>
      </c>
      <c r="D434" s="93" t="s">
        <v>1648</v>
      </c>
      <c r="E434" s="75" t="s">
        <v>1649</v>
      </c>
      <c r="F434" s="76" t="s">
        <v>628</v>
      </c>
      <c r="G434" s="74">
        <f t="shared" si="28"/>
        <v>8.383155737704918</v>
      </c>
      <c r="H434" s="74">
        <f t="shared" si="29"/>
        <v>10.087049180327869</v>
      </c>
      <c r="I434" s="74">
        <f t="shared" si="27"/>
        <v>9.5418032786885245</v>
      </c>
      <c r="J434" s="74">
        <f t="shared" si="30"/>
        <v>2.7262295081967207</v>
      </c>
      <c r="K434" s="74"/>
      <c r="L434" s="74">
        <f>VLOOKUP(C434,'[1]One Plan'!$C:$L,10,FALSE)</f>
        <v>16.63</v>
      </c>
      <c r="M434" s="177"/>
      <c r="N434" s="101"/>
    </row>
    <row r="435" spans="1:14" s="79" customFormat="1" ht="18.899999999999999" customHeight="1">
      <c r="A435" s="90"/>
      <c r="B435" s="162"/>
      <c r="C435" s="76" t="s">
        <v>1650</v>
      </c>
      <c r="D435" s="93" t="s">
        <v>1651</v>
      </c>
      <c r="E435" s="75" t="s">
        <v>1652</v>
      </c>
      <c r="F435" s="76" t="s">
        <v>628</v>
      </c>
      <c r="G435" s="74">
        <f t="shared" si="28"/>
        <v>8.383155737704918</v>
      </c>
      <c r="H435" s="74">
        <f t="shared" si="29"/>
        <v>10.087049180327869</v>
      </c>
      <c r="I435" s="74">
        <f t="shared" si="27"/>
        <v>9.5418032786885245</v>
      </c>
      <c r="J435" s="74">
        <f t="shared" si="30"/>
        <v>2.7262295081967207</v>
      </c>
      <c r="K435" s="74"/>
      <c r="L435" s="74">
        <f>VLOOKUP(C435,'[1]One Plan'!$C:$L,10,FALSE)</f>
        <v>16.63</v>
      </c>
      <c r="M435" s="177"/>
      <c r="N435" s="101"/>
    </row>
    <row r="436" spans="1:14" s="79" customFormat="1" ht="18.899999999999999" customHeight="1">
      <c r="A436" s="90"/>
      <c r="B436" s="162"/>
      <c r="C436" s="76" t="s">
        <v>1653</v>
      </c>
      <c r="D436" s="93" t="s">
        <v>1654</v>
      </c>
      <c r="E436" s="75" t="s">
        <v>1655</v>
      </c>
      <c r="F436" s="76" t="s">
        <v>628</v>
      </c>
      <c r="G436" s="74">
        <f t="shared" si="28"/>
        <v>8.383155737704918</v>
      </c>
      <c r="H436" s="74">
        <f t="shared" si="29"/>
        <v>10.087049180327869</v>
      </c>
      <c r="I436" s="74">
        <f t="shared" si="27"/>
        <v>9.5418032786885245</v>
      </c>
      <c r="J436" s="74">
        <f t="shared" si="30"/>
        <v>2.7262295081967207</v>
      </c>
      <c r="K436" s="74"/>
      <c r="L436" s="74">
        <f>VLOOKUP(C436,'[1]One Plan'!$C:$L,10,FALSE)</f>
        <v>16.63</v>
      </c>
      <c r="M436" s="177"/>
      <c r="N436" s="101"/>
    </row>
    <row r="437" spans="1:14" s="79" customFormat="1" ht="18.899999999999999" customHeight="1">
      <c r="A437" s="90"/>
      <c r="B437" s="162"/>
      <c r="C437" s="76" t="s">
        <v>1656</v>
      </c>
      <c r="D437" s="93" t="s">
        <v>1657</v>
      </c>
      <c r="E437" s="75" t="s">
        <v>1658</v>
      </c>
      <c r="F437" s="76" t="s">
        <v>628</v>
      </c>
      <c r="G437" s="74">
        <f t="shared" si="28"/>
        <v>8.383155737704918</v>
      </c>
      <c r="H437" s="74">
        <f t="shared" si="29"/>
        <v>10.087049180327869</v>
      </c>
      <c r="I437" s="74">
        <f t="shared" si="27"/>
        <v>9.5418032786885245</v>
      </c>
      <c r="J437" s="74">
        <f t="shared" si="30"/>
        <v>2.7262295081967207</v>
      </c>
      <c r="K437" s="74"/>
      <c r="L437" s="74">
        <f>VLOOKUP(C437,'[1]One Plan'!$C:$L,10,FALSE)</f>
        <v>16.63</v>
      </c>
      <c r="M437" s="177"/>
      <c r="N437" s="101"/>
    </row>
    <row r="438" spans="1:14" s="79" customFormat="1" ht="18.899999999999999" customHeight="1">
      <c r="A438" s="90"/>
      <c r="B438" s="162"/>
      <c r="C438" s="76" t="s">
        <v>1659</v>
      </c>
      <c r="D438" s="93" t="s">
        <v>1660</v>
      </c>
      <c r="E438" s="75" t="s">
        <v>1661</v>
      </c>
      <c r="F438" s="76" t="s">
        <v>628</v>
      </c>
      <c r="G438" s="74">
        <f t="shared" si="28"/>
        <v>8.383155737704918</v>
      </c>
      <c r="H438" s="74">
        <f t="shared" si="29"/>
        <v>10.087049180327869</v>
      </c>
      <c r="I438" s="74">
        <f t="shared" si="27"/>
        <v>9.5418032786885245</v>
      </c>
      <c r="J438" s="74">
        <f t="shared" si="30"/>
        <v>2.7262295081967207</v>
      </c>
      <c r="K438" s="74"/>
      <c r="L438" s="74">
        <f>VLOOKUP(C438,'[1]One Plan'!$C:$L,10,FALSE)</f>
        <v>16.63</v>
      </c>
      <c r="M438" s="177"/>
      <c r="N438" s="101"/>
    </row>
    <row r="439" spans="1:14" s="79" customFormat="1" ht="18.899999999999999" customHeight="1">
      <c r="A439" s="90"/>
      <c r="B439" s="161" t="s">
        <v>2158</v>
      </c>
      <c r="C439" s="94" t="s">
        <v>1663</v>
      </c>
      <c r="D439" s="76" t="s">
        <v>1664</v>
      </c>
      <c r="E439" s="75" t="s">
        <v>1665</v>
      </c>
      <c r="F439" s="76" t="s">
        <v>628</v>
      </c>
      <c r="G439" s="74">
        <f t="shared" si="28"/>
        <v>8.383155737704918</v>
      </c>
      <c r="H439" s="74">
        <f t="shared" si="29"/>
        <v>10.087049180327869</v>
      </c>
      <c r="I439" s="74">
        <f t="shared" si="27"/>
        <v>9.5418032786885245</v>
      </c>
      <c r="J439" s="74">
        <f t="shared" si="30"/>
        <v>2.7262295081967207</v>
      </c>
      <c r="K439" s="74"/>
      <c r="L439" s="74">
        <f>VLOOKUP(C439,'[1]One Plan'!$C:$L,10,FALSE)</f>
        <v>16.63</v>
      </c>
      <c r="M439" s="177"/>
      <c r="N439" s="101"/>
    </row>
    <row r="440" spans="1:14" s="79" customFormat="1" ht="18.899999999999999" customHeight="1">
      <c r="A440" s="90"/>
      <c r="B440" s="162"/>
      <c r="C440" s="94" t="s">
        <v>1666</v>
      </c>
      <c r="D440" s="93" t="s">
        <v>1667</v>
      </c>
      <c r="E440" s="75" t="s">
        <v>1668</v>
      </c>
      <c r="F440" s="76" t="s">
        <v>628</v>
      </c>
      <c r="G440" s="74">
        <f t="shared" si="28"/>
        <v>8.383155737704918</v>
      </c>
      <c r="H440" s="74">
        <f t="shared" si="29"/>
        <v>10.087049180327869</v>
      </c>
      <c r="I440" s="74">
        <f t="shared" si="27"/>
        <v>9.5418032786885245</v>
      </c>
      <c r="J440" s="74">
        <f t="shared" si="30"/>
        <v>2.7262295081967207</v>
      </c>
      <c r="K440" s="74"/>
      <c r="L440" s="74">
        <f>VLOOKUP(C440,'[1]One Plan'!$C:$L,10,FALSE)</f>
        <v>16.63</v>
      </c>
      <c r="M440" s="177"/>
      <c r="N440" s="101"/>
    </row>
    <row r="441" spans="1:14" s="79" customFormat="1" ht="18.899999999999999" customHeight="1">
      <c r="A441" s="90"/>
      <c r="B441" s="162"/>
      <c r="C441" s="94" t="s">
        <v>1669</v>
      </c>
      <c r="D441" s="93" t="s">
        <v>1670</v>
      </c>
      <c r="E441" s="75" t="s">
        <v>1671</v>
      </c>
      <c r="F441" s="76" t="s">
        <v>628</v>
      </c>
      <c r="G441" s="74">
        <f t="shared" si="28"/>
        <v>8.383155737704918</v>
      </c>
      <c r="H441" s="74">
        <f t="shared" si="29"/>
        <v>10.087049180327869</v>
      </c>
      <c r="I441" s="74">
        <f t="shared" si="27"/>
        <v>9.5418032786885245</v>
      </c>
      <c r="J441" s="74">
        <f t="shared" si="30"/>
        <v>2.7262295081967207</v>
      </c>
      <c r="K441" s="74"/>
      <c r="L441" s="74">
        <f>VLOOKUP(C441,'[1]One Plan'!$C:$L,10,FALSE)</f>
        <v>16.63</v>
      </c>
      <c r="M441" s="177"/>
      <c r="N441" s="101"/>
    </row>
    <row r="442" spans="1:14" s="79" customFormat="1" ht="18.899999999999999" customHeight="1">
      <c r="A442" s="90"/>
      <c r="B442" s="162"/>
      <c r="C442" s="94" t="s">
        <v>1672</v>
      </c>
      <c r="D442" s="93" t="s">
        <v>1673</v>
      </c>
      <c r="E442" s="75" t="s">
        <v>1674</v>
      </c>
      <c r="F442" s="76" t="s">
        <v>628</v>
      </c>
      <c r="G442" s="74">
        <f t="shared" si="28"/>
        <v>8.383155737704918</v>
      </c>
      <c r="H442" s="74">
        <f t="shared" si="29"/>
        <v>10.087049180327869</v>
      </c>
      <c r="I442" s="74">
        <f t="shared" si="27"/>
        <v>9.5418032786885245</v>
      </c>
      <c r="J442" s="74">
        <f t="shared" si="30"/>
        <v>2.7262295081967207</v>
      </c>
      <c r="K442" s="74"/>
      <c r="L442" s="74">
        <f>VLOOKUP(C442,'[1]One Plan'!$C:$L,10,FALSE)</f>
        <v>16.63</v>
      </c>
      <c r="M442" s="177"/>
      <c r="N442" s="101"/>
    </row>
    <row r="443" spans="1:14" s="79" customFormat="1" ht="18.899999999999999" customHeight="1">
      <c r="A443" s="90"/>
      <c r="B443" s="162"/>
      <c r="C443" s="94" t="s">
        <v>1675</v>
      </c>
      <c r="D443" s="93" t="s">
        <v>1676</v>
      </c>
      <c r="E443" s="75" t="s">
        <v>1677</v>
      </c>
      <c r="F443" s="76" t="s">
        <v>628</v>
      </c>
      <c r="G443" s="74">
        <f t="shared" si="28"/>
        <v>8.383155737704918</v>
      </c>
      <c r="H443" s="74">
        <f t="shared" si="29"/>
        <v>10.087049180327869</v>
      </c>
      <c r="I443" s="74">
        <f t="shared" si="27"/>
        <v>9.5418032786885245</v>
      </c>
      <c r="J443" s="74">
        <f t="shared" si="30"/>
        <v>2.7262295081967207</v>
      </c>
      <c r="K443" s="74"/>
      <c r="L443" s="74">
        <f>VLOOKUP(C443,'[1]One Plan'!$C:$L,10,FALSE)</f>
        <v>16.63</v>
      </c>
      <c r="M443" s="177"/>
      <c r="N443" s="101"/>
    </row>
    <row r="444" spans="1:14" s="79" customFormat="1" ht="18.899999999999999" customHeight="1">
      <c r="A444" s="90"/>
      <c r="B444" s="162"/>
      <c r="C444" s="94" t="s">
        <v>1678</v>
      </c>
      <c r="D444" s="93" t="s">
        <v>1679</v>
      </c>
      <c r="E444" s="75" t="s">
        <v>1680</v>
      </c>
      <c r="F444" s="76" t="s">
        <v>628</v>
      </c>
      <c r="G444" s="74">
        <f t="shared" si="28"/>
        <v>8.383155737704918</v>
      </c>
      <c r="H444" s="74">
        <f t="shared" si="29"/>
        <v>10.087049180327869</v>
      </c>
      <c r="I444" s="74">
        <f t="shared" si="27"/>
        <v>9.5418032786885245</v>
      </c>
      <c r="J444" s="74">
        <f t="shared" si="30"/>
        <v>2.7262295081967207</v>
      </c>
      <c r="K444" s="74"/>
      <c r="L444" s="74">
        <f>VLOOKUP(C444,'[1]One Plan'!$C:$L,10,FALSE)</f>
        <v>16.63</v>
      </c>
      <c r="M444" s="177"/>
      <c r="N444" s="101"/>
    </row>
    <row r="445" spans="1:14" s="79" customFormat="1" ht="18.899999999999999" customHeight="1">
      <c r="A445" s="90"/>
      <c r="B445" s="162"/>
      <c r="C445" s="94" t="s">
        <v>1681</v>
      </c>
      <c r="D445" s="93" t="s">
        <v>1682</v>
      </c>
      <c r="E445" s="75" t="s">
        <v>1683</v>
      </c>
      <c r="F445" s="76" t="s">
        <v>628</v>
      </c>
      <c r="G445" s="74">
        <f t="shared" si="28"/>
        <v>8.383155737704918</v>
      </c>
      <c r="H445" s="74">
        <f t="shared" si="29"/>
        <v>10.087049180327869</v>
      </c>
      <c r="I445" s="74">
        <f t="shared" si="27"/>
        <v>9.5418032786885245</v>
      </c>
      <c r="J445" s="74">
        <f t="shared" si="30"/>
        <v>2.7262295081967207</v>
      </c>
      <c r="K445" s="74"/>
      <c r="L445" s="74">
        <f>VLOOKUP(C445,'[1]One Plan'!$C:$L,10,FALSE)</f>
        <v>16.63</v>
      </c>
      <c r="M445" s="177"/>
      <c r="N445" s="101"/>
    </row>
    <row r="446" spans="1:14" s="79" customFormat="1" ht="18.899999999999999" customHeight="1">
      <c r="A446" s="90"/>
      <c r="B446" s="162"/>
      <c r="C446" s="94" t="s">
        <v>1684</v>
      </c>
      <c r="D446" s="93" t="s">
        <v>1685</v>
      </c>
      <c r="E446" s="75" t="s">
        <v>1686</v>
      </c>
      <c r="F446" s="76" t="s">
        <v>628</v>
      </c>
      <c r="G446" s="74">
        <f t="shared" si="28"/>
        <v>8.383155737704918</v>
      </c>
      <c r="H446" s="74">
        <f t="shared" si="29"/>
        <v>10.087049180327869</v>
      </c>
      <c r="I446" s="74">
        <f t="shared" si="27"/>
        <v>9.5418032786885245</v>
      </c>
      <c r="J446" s="74">
        <f t="shared" si="30"/>
        <v>2.7262295081967207</v>
      </c>
      <c r="K446" s="74"/>
      <c r="L446" s="74">
        <f>VLOOKUP(C446,'[1]One Plan'!$C:$L,10,FALSE)</f>
        <v>16.63</v>
      </c>
      <c r="M446" s="177"/>
      <c r="N446" s="101"/>
    </row>
    <row r="447" spans="1:14" s="79" customFormat="1" ht="18.899999999999999" customHeight="1">
      <c r="A447" s="90"/>
      <c r="B447" s="167"/>
      <c r="C447" s="94" t="s">
        <v>1687</v>
      </c>
      <c r="D447" s="93" t="s">
        <v>1688</v>
      </c>
      <c r="E447" s="75" t="s">
        <v>1689</v>
      </c>
      <c r="F447" s="76" t="s">
        <v>628</v>
      </c>
      <c r="G447" s="74">
        <f t="shared" si="28"/>
        <v>8.383155737704918</v>
      </c>
      <c r="H447" s="74">
        <f t="shared" si="29"/>
        <v>10.087049180327869</v>
      </c>
      <c r="I447" s="74">
        <f t="shared" si="27"/>
        <v>9.5418032786885245</v>
      </c>
      <c r="J447" s="74">
        <f t="shared" si="30"/>
        <v>2.7262295081967207</v>
      </c>
      <c r="K447" s="74"/>
      <c r="L447" s="74">
        <f>VLOOKUP(C447,'[1]One Plan'!$C:$L,10,FALSE)</f>
        <v>16.63</v>
      </c>
      <c r="M447" s="177"/>
      <c r="N447" s="101"/>
    </row>
    <row r="448" spans="1:14" s="79" customFormat="1" ht="18.899999999999999" customHeight="1">
      <c r="A448" s="90"/>
      <c r="B448" s="167" t="s">
        <v>2159</v>
      </c>
      <c r="C448" s="76" t="s">
        <v>1691</v>
      </c>
      <c r="D448" s="93" t="s">
        <v>1692</v>
      </c>
      <c r="E448" s="75" t="s">
        <v>1693</v>
      </c>
      <c r="F448" s="76" t="s">
        <v>628</v>
      </c>
      <c r="G448" s="74">
        <f t="shared" si="28"/>
        <v>8.383155737704918</v>
      </c>
      <c r="H448" s="74">
        <f t="shared" si="29"/>
        <v>10.087049180327869</v>
      </c>
      <c r="I448" s="74">
        <f t="shared" si="27"/>
        <v>9.5418032786885245</v>
      </c>
      <c r="J448" s="74">
        <f t="shared" si="30"/>
        <v>2.7262295081967207</v>
      </c>
      <c r="K448" s="74"/>
      <c r="L448" s="74">
        <f>VLOOKUP(C448,'[1]One Plan'!$C:$L,10,FALSE)</f>
        <v>16.63</v>
      </c>
      <c r="M448" s="177"/>
      <c r="N448" s="101"/>
    </row>
    <row r="449" spans="1:14" s="79" customFormat="1" ht="18.899999999999999" customHeight="1">
      <c r="A449" s="90"/>
      <c r="B449" s="178"/>
      <c r="C449" s="76" t="s">
        <v>1694</v>
      </c>
      <c r="D449" s="93" t="s">
        <v>1695</v>
      </c>
      <c r="E449" s="75" t="s">
        <v>1696</v>
      </c>
      <c r="F449" s="76" t="s">
        <v>628</v>
      </c>
      <c r="G449" s="74">
        <f t="shared" si="28"/>
        <v>8.383155737704918</v>
      </c>
      <c r="H449" s="74">
        <f t="shared" si="29"/>
        <v>10.087049180327869</v>
      </c>
      <c r="I449" s="74">
        <f t="shared" si="27"/>
        <v>9.5418032786885245</v>
      </c>
      <c r="J449" s="74">
        <f t="shared" si="30"/>
        <v>2.7262295081967207</v>
      </c>
      <c r="K449" s="74"/>
      <c r="L449" s="74">
        <f>VLOOKUP(C449,'[1]One Plan'!$C:$L,10,FALSE)</f>
        <v>16.63</v>
      </c>
      <c r="M449" s="177"/>
      <c r="N449" s="101"/>
    </row>
    <row r="450" spans="1:14" s="79" customFormat="1" ht="18.899999999999999" customHeight="1">
      <c r="A450" s="90"/>
      <c r="B450" s="178"/>
      <c r="C450" s="76" t="s">
        <v>1697</v>
      </c>
      <c r="D450" s="93" t="s">
        <v>1698</v>
      </c>
      <c r="E450" s="75" t="s">
        <v>1699</v>
      </c>
      <c r="F450" s="76" t="s">
        <v>628</v>
      </c>
      <c r="G450" s="74">
        <f t="shared" si="28"/>
        <v>8.383155737704918</v>
      </c>
      <c r="H450" s="74">
        <f t="shared" si="29"/>
        <v>10.087049180327869</v>
      </c>
      <c r="I450" s="74">
        <f t="shared" si="27"/>
        <v>9.5418032786885245</v>
      </c>
      <c r="J450" s="74">
        <f t="shared" si="30"/>
        <v>2.7262295081967207</v>
      </c>
      <c r="K450" s="74"/>
      <c r="L450" s="74">
        <f>VLOOKUP(C450,'[1]One Plan'!$C:$L,10,FALSE)</f>
        <v>16.63</v>
      </c>
      <c r="M450" s="177"/>
      <c r="N450" s="101"/>
    </row>
    <row r="451" spans="1:14" s="79" customFormat="1" ht="18.899999999999999" customHeight="1">
      <c r="A451" s="90"/>
      <c r="B451" s="178"/>
      <c r="C451" s="76" t="s">
        <v>1700</v>
      </c>
      <c r="D451" s="93" t="s">
        <v>1701</v>
      </c>
      <c r="E451" s="75" t="s">
        <v>1702</v>
      </c>
      <c r="F451" s="76" t="s">
        <v>628</v>
      </c>
      <c r="G451" s="74">
        <f t="shared" si="28"/>
        <v>8.383155737704918</v>
      </c>
      <c r="H451" s="74">
        <f t="shared" si="29"/>
        <v>10.087049180327869</v>
      </c>
      <c r="I451" s="74">
        <f t="shared" si="27"/>
        <v>9.5418032786885245</v>
      </c>
      <c r="J451" s="74">
        <f t="shared" si="30"/>
        <v>2.7262295081967207</v>
      </c>
      <c r="K451" s="74"/>
      <c r="L451" s="74">
        <f>VLOOKUP(C451,'[1]One Plan'!$C:$L,10,FALSE)</f>
        <v>16.63</v>
      </c>
      <c r="M451" s="177"/>
      <c r="N451" s="101"/>
    </row>
    <row r="452" spans="1:14" s="79" customFormat="1" ht="18.899999999999999" customHeight="1">
      <c r="A452" s="90"/>
      <c r="B452" s="178"/>
      <c r="C452" s="76" t="s">
        <v>1703</v>
      </c>
      <c r="D452" s="93" t="s">
        <v>1704</v>
      </c>
      <c r="E452" s="75" t="s">
        <v>1705</v>
      </c>
      <c r="F452" s="76" t="s">
        <v>628</v>
      </c>
      <c r="G452" s="74">
        <f t="shared" si="28"/>
        <v>8.383155737704918</v>
      </c>
      <c r="H452" s="74">
        <f t="shared" si="29"/>
        <v>10.087049180327869</v>
      </c>
      <c r="I452" s="74">
        <f t="shared" si="27"/>
        <v>9.5418032786885245</v>
      </c>
      <c r="J452" s="74">
        <f t="shared" si="30"/>
        <v>2.7262295081967207</v>
      </c>
      <c r="K452" s="74"/>
      <c r="L452" s="74">
        <f>VLOOKUP(C452,'[1]One Plan'!$C:$L,10,FALSE)</f>
        <v>16.63</v>
      </c>
      <c r="M452" s="177"/>
      <c r="N452" s="101"/>
    </row>
    <row r="453" spans="1:14" s="79" customFormat="1" ht="18.899999999999999" customHeight="1">
      <c r="A453" s="90"/>
      <c r="B453" s="178"/>
      <c r="C453" s="76" t="s">
        <v>1706</v>
      </c>
      <c r="D453" s="93" t="s">
        <v>1707</v>
      </c>
      <c r="E453" s="75" t="s">
        <v>1708</v>
      </c>
      <c r="F453" s="76" t="s">
        <v>628</v>
      </c>
      <c r="G453" s="74">
        <f t="shared" si="28"/>
        <v>8.383155737704918</v>
      </c>
      <c r="H453" s="74">
        <f t="shared" si="29"/>
        <v>10.087049180327869</v>
      </c>
      <c r="I453" s="74">
        <f t="shared" si="27"/>
        <v>9.5418032786885245</v>
      </c>
      <c r="J453" s="74">
        <f t="shared" si="30"/>
        <v>2.7262295081967207</v>
      </c>
      <c r="K453" s="74"/>
      <c r="L453" s="74">
        <f>VLOOKUP(C453,'[1]One Plan'!$C:$L,10,FALSE)</f>
        <v>16.63</v>
      </c>
      <c r="M453" s="177"/>
      <c r="N453" s="101"/>
    </row>
    <row r="454" spans="1:14" s="79" customFormat="1" ht="18.899999999999999" customHeight="1">
      <c r="A454" s="90"/>
      <c r="B454" s="178"/>
      <c r="C454" s="76" t="s">
        <v>1709</v>
      </c>
      <c r="D454" s="93" t="s">
        <v>1710</v>
      </c>
      <c r="E454" s="75" t="s">
        <v>1711</v>
      </c>
      <c r="F454" s="76" t="s">
        <v>628</v>
      </c>
      <c r="G454" s="74">
        <f t="shared" si="28"/>
        <v>8.383155737704918</v>
      </c>
      <c r="H454" s="74">
        <f t="shared" si="29"/>
        <v>10.087049180327869</v>
      </c>
      <c r="I454" s="74">
        <f t="shared" ref="I454:I517" si="31">L454/1.22*(1-0.3)</f>
        <v>9.5418032786885245</v>
      </c>
      <c r="J454" s="74">
        <f t="shared" si="30"/>
        <v>2.7262295081967207</v>
      </c>
      <c r="K454" s="74"/>
      <c r="L454" s="74">
        <f>VLOOKUP(C454,'[1]One Plan'!$C:$L,10,FALSE)</f>
        <v>16.63</v>
      </c>
      <c r="M454" s="177"/>
      <c r="N454" s="101"/>
    </row>
    <row r="455" spans="1:14" s="79" customFormat="1" ht="18.899999999999999" customHeight="1">
      <c r="A455" s="90"/>
      <c r="B455" s="170" t="s">
        <v>2160</v>
      </c>
      <c r="C455" s="76" t="s">
        <v>1712</v>
      </c>
      <c r="D455" s="93" t="s">
        <v>1713</v>
      </c>
      <c r="E455" s="75" t="s">
        <v>1714</v>
      </c>
      <c r="F455" s="76" t="s">
        <v>1620</v>
      </c>
      <c r="G455" s="74">
        <f t="shared" si="28"/>
        <v>7.6824590163934428</v>
      </c>
      <c r="H455" s="74">
        <f t="shared" si="29"/>
        <v>9.243934426229508</v>
      </c>
      <c r="I455" s="74">
        <f t="shared" si="31"/>
        <v>8.7442622950819668</v>
      </c>
      <c r="J455" s="74">
        <f t="shared" si="30"/>
        <v>2.4983606557377045</v>
      </c>
      <c r="K455" s="74"/>
      <c r="L455" s="74">
        <f>VLOOKUP(C455,'[1]One Plan'!$C:$L,10,FALSE)</f>
        <v>15.24</v>
      </c>
      <c r="M455" s="177"/>
      <c r="N455" s="101"/>
    </row>
    <row r="456" spans="1:14" s="79" customFormat="1" ht="18.899999999999999" customHeight="1">
      <c r="A456" s="90"/>
      <c r="B456" s="162"/>
      <c r="C456" s="76" t="s">
        <v>1715</v>
      </c>
      <c r="D456" s="93" t="s">
        <v>1716</v>
      </c>
      <c r="E456" s="75" t="s">
        <v>1717</v>
      </c>
      <c r="F456" s="76" t="s">
        <v>1620</v>
      </c>
      <c r="G456" s="74">
        <f t="shared" si="28"/>
        <v>7.6824590163934428</v>
      </c>
      <c r="H456" s="74">
        <f t="shared" si="29"/>
        <v>9.243934426229508</v>
      </c>
      <c r="I456" s="74">
        <f t="shared" si="31"/>
        <v>8.7442622950819668</v>
      </c>
      <c r="J456" s="74">
        <f t="shared" si="30"/>
        <v>2.4983606557377045</v>
      </c>
      <c r="K456" s="74"/>
      <c r="L456" s="74">
        <f>VLOOKUP(C456,'[1]One Plan'!$C:$L,10,FALSE)</f>
        <v>15.24</v>
      </c>
      <c r="M456" s="177"/>
      <c r="N456" s="101"/>
    </row>
    <row r="457" spans="1:14" s="79" customFormat="1" ht="18.899999999999999" customHeight="1">
      <c r="A457" s="90"/>
      <c r="B457" s="162"/>
      <c r="C457" s="76" t="s">
        <v>1718</v>
      </c>
      <c r="D457" s="93" t="s">
        <v>1719</v>
      </c>
      <c r="E457" s="75" t="s">
        <v>1720</v>
      </c>
      <c r="F457" s="76" t="s">
        <v>1620</v>
      </c>
      <c r="G457" s="74">
        <f t="shared" ref="G457:G520" si="32">L457/1.22*(1-0.385)</f>
        <v>7.6824590163934428</v>
      </c>
      <c r="H457" s="74">
        <f t="shared" ref="H457:H520" si="33">L457/1.22*(1-0.26)</f>
        <v>9.243934426229508</v>
      </c>
      <c r="I457" s="74">
        <f t="shared" si="31"/>
        <v>8.7442622950819668</v>
      </c>
      <c r="J457" s="74">
        <f t="shared" ref="J457:J520" si="34">L457/1.22*(1-0.8)</f>
        <v>2.4983606557377045</v>
      </c>
      <c r="K457" s="74"/>
      <c r="L457" s="74">
        <f>VLOOKUP(C457,'[1]One Plan'!$C:$L,10,FALSE)</f>
        <v>15.24</v>
      </c>
      <c r="M457" s="177"/>
      <c r="N457" s="101"/>
    </row>
    <row r="458" spans="1:14" s="79" customFormat="1" ht="18.899999999999999" customHeight="1">
      <c r="A458" s="90"/>
      <c r="B458" s="162"/>
      <c r="C458" s="76" t="s">
        <v>1721</v>
      </c>
      <c r="D458" s="93" t="s">
        <v>1722</v>
      </c>
      <c r="E458" s="75" t="s">
        <v>1723</v>
      </c>
      <c r="F458" s="76" t="s">
        <v>1620</v>
      </c>
      <c r="G458" s="74">
        <f t="shared" si="32"/>
        <v>7.6824590163934428</v>
      </c>
      <c r="H458" s="74">
        <f t="shared" si="33"/>
        <v>9.243934426229508</v>
      </c>
      <c r="I458" s="74">
        <f t="shared" si="31"/>
        <v>8.7442622950819668</v>
      </c>
      <c r="J458" s="74">
        <f t="shared" si="34"/>
        <v>2.4983606557377045</v>
      </c>
      <c r="K458" s="74"/>
      <c r="L458" s="74">
        <f>VLOOKUP(C458,'[1]One Plan'!$C:$L,10,FALSE)</f>
        <v>15.24</v>
      </c>
      <c r="M458" s="177"/>
      <c r="N458" s="101"/>
    </row>
    <row r="459" spans="1:14" s="79" customFormat="1" ht="18.899999999999999" customHeight="1">
      <c r="A459" s="90"/>
      <c r="B459" s="162"/>
      <c r="C459" s="76" t="s">
        <v>1724</v>
      </c>
      <c r="D459" s="93" t="s">
        <v>1725</v>
      </c>
      <c r="E459" s="75" t="s">
        <v>1726</v>
      </c>
      <c r="F459" s="76" t="s">
        <v>1727</v>
      </c>
      <c r="G459" s="74">
        <f t="shared" si="32"/>
        <v>7.6824590163934428</v>
      </c>
      <c r="H459" s="74">
        <f t="shared" si="33"/>
        <v>9.243934426229508</v>
      </c>
      <c r="I459" s="74">
        <f t="shared" si="31"/>
        <v>8.7442622950819668</v>
      </c>
      <c r="J459" s="74">
        <f t="shared" si="34"/>
        <v>2.4983606557377045</v>
      </c>
      <c r="K459" s="74"/>
      <c r="L459" s="74">
        <f>VLOOKUP(C459,'[1]One Plan'!$C:$L,10,FALSE)</f>
        <v>15.24</v>
      </c>
      <c r="M459" s="177"/>
      <c r="N459" s="101"/>
    </row>
    <row r="460" spans="1:14" s="79" customFormat="1" ht="18.899999999999999" customHeight="1">
      <c r="A460" s="90"/>
      <c r="B460" s="162"/>
      <c r="C460" s="76" t="s">
        <v>1728</v>
      </c>
      <c r="D460" s="93" t="s">
        <v>1729</v>
      </c>
      <c r="E460" s="75" t="s">
        <v>1730</v>
      </c>
      <c r="F460" s="76" t="s">
        <v>1727</v>
      </c>
      <c r="G460" s="74">
        <f t="shared" si="32"/>
        <v>7.6824590163934428</v>
      </c>
      <c r="H460" s="74">
        <f t="shared" si="33"/>
        <v>9.243934426229508</v>
      </c>
      <c r="I460" s="74">
        <f t="shared" si="31"/>
        <v>8.7442622950819668</v>
      </c>
      <c r="J460" s="74">
        <f t="shared" si="34"/>
        <v>2.4983606557377045</v>
      </c>
      <c r="K460" s="74"/>
      <c r="L460" s="74">
        <f>VLOOKUP(C460,'[1]One Plan'!$C:$L,10,FALSE)</f>
        <v>15.24</v>
      </c>
      <c r="M460" s="177"/>
      <c r="N460" s="101"/>
    </row>
    <row r="461" spans="1:14" s="79" customFormat="1" ht="18.899999999999999" customHeight="1">
      <c r="A461" s="90"/>
      <c r="B461" s="162"/>
      <c r="C461" s="76" t="s">
        <v>1731</v>
      </c>
      <c r="D461" s="93" t="s">
        <v>1732</v>
      </c>
      <c r="E461" s="75" t="s">
        <v>1733</v>
      </c>
      <c r="F461" s="76" t="s">
        <v>1620</v>
      </c>
      <c r="G461" s="74">
        <f t="shared" si="32"/>
        <v>7.6824590163934428</v>
      </c>
      <c r="H461" s="74">
        <f t="shared" si="33"/>
        <v>9.243934426229508</v>
      </c>
      <c r="I461" s="74">
        <f t="shared" si="31"/>
        <v>8.7442622950819668</v>
      </c>
      <c r="J461" s="74">
        <f t="shared" si="34"/>
        <v>2.4983606557377045</v>
      </c>
      <c r="K461" s="74"/>
      <c r="L461" s="74">
        <f>VLOOKUP(C461,'[1]One Plan'!$C:$L,10,FALSE)</f>
        <v>15.24</v>
      </c>
      <c r="M461" s="177"/>
      <c r="N461" s="101"/>
    </row>
    <row r="462" spans="1:14" s="79" customFormat="1" ht="18.899999999999999" customHeight="1">
      <c r="A462" s="90"/>
      <c r="B462" s="162"/>
      <c r="C462" s="76" t="s">
        <v>1734</v>
      </c>
      <c r="D462" s="93" t="s">
        <v>1735</v>
      </c>
      <c r="E462" s="75" t="s">
        <v>1736</v>
      </c>
      <c r="F462" s="76" t="s">
        <v>1620</v>
      </c>
      <c r="G462" s="74">
        <f t="shared" si="32"/>
        <v>7.6824590163934428</v>
      </c>
      <c r="H462" s="74">
        <f t="shared" si="33"/>
        <v>9.243934426229508</v>
      </c>
      <c r="I462" s="74">
        <f t="shared" si="31"/>
        <v>8.7442622950819668</v>
      </c>
      <c r="J462" s="74">
        <f t="shared" si="34"/>
        <v>2.4983606557377045</v>
      </c>
      <c r="K462" s="74"/>
      <c r="L462" s="74">
        <f>VLOOKUP(C462,'[1]One Plan'!$C:$L,10,FALSE)</f>
        <v>15.24</v>
      </c>
      <c r="M462" s="177"/>
      <c r="N462" s="101"/>
    </row>
    <row r="463" spans="1:14" s="79" customFormat="1" ht="18.899999999999999" customHeight="1">
      <c r="A463" s="90"/>
      <c r="B463" s="162"/>
      <c r="C463" s="76" t="s">
        <v>1737</v>
      </c>
      <c r="D463" s="93" t="s">
        <v>1738</v>
      </c>
      <c r="E463" s="75" t="s">
        <v>1739</v>
      </c>
      <c r="F463" s="76" t="s">
        <v>1620</v>
      </c>
      <c r="G463" s="74">
        <f t="shared" si="32"/>
        <v>7.6824590163934428</v>
      </c>
      <c r="H463" s="74">
        <f t="shared" si="33"/>
        <v>9.243934426229508</v>
      </c>
      <c r="I463" s="74">
        <f t="shared" si="31"/>
        <v>8.7442622950819668</v>
      </c>
      <c r="J463" s="74">
        <f t="shared" si="34"/>
        <v>2.4983606557377045</v>
      </c>
      <c r="K463" s="74"/>
      <c r="L463" s="74">
        <f>VLOOKUP(C463,'[1]One Plan'!$C:$L,10,FALSE)</f>
        <v>15.24</v>
      </c>
      <c r="M463" s="177"/>
      <c r="N463" s="101"/>
    </row>
    <row r="464" spans="1:14" s="79" customFormat="1" ht="18.899999999999999" customHeight="1">
      <c r="A464" s="90"/>
      <c r="B464" s="162"/>
      <c r="C464" s="76" t="s">
        <v>1740</v>
      </c>
      <c r="D464" s="93" t="s">
        <v>1741</v>
      </c>
      <c r="E464" s="75" t="s">
        <v>1742</v>
      </c>
      <c r="F464" s="76" t="s">
        <v>1620</v>
      </c>
      <c r="G464" s="74">
        <f t="shared" si="32"/>
        <v>7.6824590163934428</v>
      </c>
      <c r="H464" s="74">
        <f t="shared" si="33"/>
        <v>9.243934426229508</v>
      </c>
      <c r="I464" s="74">
        <f t="shared" si="31"/>
        <v>8.7442622950819668</v>
      </c>
      <c r="J464" s="74">
        <f t="shared" si="34"/>
        <v>2.4983606557377045</v>
      </c>
      <c r="K464" s="74"/>
      <c r="L464" s="74">
        <f>VLOOKUP(C464,'[1]One Plan'!$C:$L,10,FALSE)</f>
        <v>15.24</v>
      </c>
      <c r="M464" s="177"/>
      <c r="N464" s="101"/>
    </row>
    <row r="465" spans="1:14" s="79" customFormat="1" ht="18.899999999999999" customHeight="1">
      <c r="A465" s="90"/>
      <c r="B465" s="162"/>
      <c r="C465" s="76" t="s">
        <v>1743</v>
      </c>
      <c r="D465" s="93" t="s">
        <v>1744</v>
      </c>
      <c r="E465" s="75" t="s">
        <v>1745</v>
      </c>
      <c r="F465" s="76" t="s">
        <v>1620</v>
      </c>
      <c r="G465" s="74">
        <f t="shared" si="32"/>
        <v>7.6824590163934428</v>
      </c>
      <c r="H465" s="74">
        <f t="shared" si="33"/>
        <v>9.243934426229508</v>
      </c>
      <c r="I465" s="74">
        <f t="shared" si="31"/>
        <v>8.7442622950819668</v>
      </c>
      <c r="J465" s="74">
        <f t="shared" si="34"/>
        <v>2.4983606557377045</v>
      </c>
      <c r="K465" s="74"/>
      <c r="L465" s="74">
        <f>VLOOKUP(C465,'[1]One Plan'!$C:$L,10,FALSE)</f>
        <v>15.24</v>
      </c>
      <c r="M465" s="177"/>
      <c r="N465" s="101"/>
    </row>
    <row r="466" spans="1:14" s="79" customFormat="1" ht="18.899999999999999" customHeight="1">
      <c r="A466" s="90"/>
      <c r="B466" s="162"/>
      <c r="C466" s="76" t="s">
        <v>1746</v>
      </c>
      <c r="D466" s="93" t="s">
        <v>1747</v>
      </c>
      <c r="E466" s="75" t="s">
        <v>1748</v>
      </c>
      <c r="F466" s="76" t="s">
        <v>1727</v>
      </c>
      <c r="G466" s="74">
        <f t="shared" si="32"/>
        <v>7.6824590163934428</v>
      </c>
      <c r="H466" s="74">
        <f t="shared" si="33"/>
        <v>9.243934426229508</v>
      </c>
      <c r="I466" s="74">
        <f t="shared" si="31"/>
        <v>8.7442622950819668</v>
      </c>
      <c r="J466" s="74">
        <f t="shared" si="34"/>
        <v>2.4983606557377045</v>
      </c>
      <c r="K466" s="74"/>
      <c r="L466" s="74">
        <f>VLOOKUP(C466,'[1]One Plan'!$C:$L,10,FALSE)</f>
        <v>15.24</v>
      </c>
      <c r="M466" s="177"/>
      <c r="N466" s="101"/>
    </row>
    <row r="467" spans="1:14" s="79" customFormat="1" ht="18.899999999999999" customHeight="1">
      <c r="A467" s="90"/>
      <c r="B467" s="162"/>
      <c r="C467" s="76" t="s">
        <v>1749</v>
      </c>
      <c r="D467" s="93" t="s">
        <v>1750</v>
      </c>
      <c r="E467" s="75" t="s">
        <v>1751</v>
      </c>
      <c r="F467" s="76" t="s">
        <v>1727</v>
      </c>
      <c r="G467" s="74">
        <f t="shared" si="32"/>
        <v>7.6824590163934428</v>
      </c>
      <c r="H467" s="74">
        <f t="shared" si="33"/>
        <v>9.243934426229508</v>
      </c>
      <c r="I467" s="74">
        <f t="shared" si="31"/>
        <v>8.7442622950819668</v>
      </c>
      <c r="J467" s="74">
        <f t="shared" si="34"/>
        <v>2.4983606557377045</v>
      </c>
      <c r="K467" s="74"/>
      <c r="L467" s="74">
        <f>VLOOKUP(C467,'[1]One Plan'!$C:$L,10,FALSE)</f>
        <v>15.24</v>
      </c>
      <c r="M467" s="177"/>
      <c r="N467" s="101"/>
    </row>
    <row r="468" spans="1:14" s="79" customFormat="1" ht="18.899999999999999" customHeight="1">
      <c r="A468" s="90"/>
      <c r="B468" s="162"/>
      <c r="C468" s="76" t="s">
        <v>1752</v>
      </c>
      <c r="D468" s="93" t="s">
        <v>1753</v>
      </c>
      <c r="E468" s="75" t="s">
        <v>1754</v>
      </c>
      <c r="F468" s="76" t="s">
        <v>1727</v>
      </c>
      <c r="G468" s="74">
        <f t="shared" si="32"/>
        <v>7.6824590163934428</v>
      </c>
      <c r="H468" s="74">
        <f t="shared" si="33"/>
        <v>9.243934426229508</v>
      </c>
      <c r="I468" s="74">
        <f t="shared" si="31"/>
        <v>8.7442622950819668</v>
      </c>
      <c r="J468" s="74">
        <f t="shared" si="34"/>
        <v>2.4983606557377045</v>
      </c>
      <c r="K468" s="74"/>
      <c r="L468" s="74">
        <f>VLOOKUP(C468,'[1]One Plan'!$C:$L,10,FALSE)</f>
        <v>15.24</v>
      </c>
      <c r="M468" s="177"/>
      <c r="N468" s="101"/>
    </row>
    <row r="469" spans="1:14" s="79" customFormat="1" ht="18.899999999999999" customHeight="1">
      <c r="A469" s="90"/>
      <c r="B469" s="162"/>
      <c r="C469" s="76" t="s">
        <v>1755</v>
      </c>
      <c r="D469" s="93" t="s">
        <v>1756</v>
      </c>
      <c r="E469" s="75" t="s">
        <v>1757</v>
      </c>
      <c r="F469" s="76" t="s">
        <v>1620</v>
      </c>
      <c r="G469" s="74">
        <f t="shared" si="32"/>
        <v>7.6824590163934428</v>
      </c>
      <c r="H469" s="74">
        <f t="shared" si="33"/>
        <v>9.243934426229508</v>
      </c>
      <c r="I469" s="74">
        <f t="shared" si="31"/>
        <v>8.7442622950819668</v>
      </c>
      <c r="J469" s="74">
        <f t="shared" si="34"/>
        <v>2.4983606557377045</v>
      </c>
      <c r="K469" s="74"/>
      <c r="L469" s="74">
        <f>VLOOKUP(C469,'[1]One Plan'!$C:$L,10,FALSE)</f>
        <v>15.24</v>
      </c>
      <c r="M469" s="177"/>
      <c r="N469" s="101"/>
    </row>
    <row r="470" spans="1:14" s="79" customFormat="1" ht="18.899999999999999" customHeight="1">
      <c r="A470" s="90"/>
      <c r="B470" s="162"/>
      <c r="C470" s="76" t="s">
        <v>1758</v>
      </c>
      <c r="D470" s="93" t="s">
        <v>1759</v>
      </c>
      <c r="E470" s="75" t="s">
        <v>1760</v>
      </c>
      <c r="F470" s="76" t="s">
        <v>1620</v>
      </c>
      <c r="G470" s="74">
        <f t="shared" si="32"/>
        <v>7.6824590163934428</v>
      </c>
      <c r="H470" s="74">
        <f t="shared" si="33"/>
        <v>9.243934426229508</v>
      </c>
      <c r="I470" s="74">
        <f t="shared" si="31"/>
        <v>8.7442622950819668</v>
      </c>
      <c r="J470" s="74">
        <f t="shared" si="34"/>
        <v>2.4983606557377045</v>
      </c>
      <c r="K470" s="74"/>
      <c r="L470" s="74">
        <f>VLOOKUP(C470,'[1]One Plan'!$C:$L,10,FALSE)</f>
        <v>15.24</v>
      </c>
      <c r="M470" s="177"/>
      <c r="N470" s="101"/>
    </row>
    <row r="471" spans="1:14" s="79" customFormat="1" ht="18.899999999999999" customHeight="1">
      <c r="A471" s="90"/>
      <c r="B471" s="162"/>
      <c r="C471" s="76" t="s">
        <v>1761</v>
      </c>
      <c r="D471" s="93" t="s">
        <v>1762</v>
      </c>
      <c r="E471" s="75" t="s">
        <v>1763</v>
      </c>
      <c r="F471" s="76" t="s">
        <v>1620</v>
      </c>
      <c r="G471" s="74">
        <f t="shared" si="32"/>
        <v>7.6824590163934428</v>
      </c>
      <c r="H471" s="74">
        <f t="shared" si="33"/>
        <v>9.243934426229508</v>
      </c>
      <c r="I471" s="74">
        <f t="shared" si="31"/>
        <v>8.7442622950819668</v>
      </c>
      <c r="J471" s="74">
        <f t="shared" si="34"/>
        <v>2.4983606557377045</v>
      </c>
      <c r="K471" s="74"/>
      <c r="L471" s="74">
        <f>VLOOKUP(C471,'[1]One Plan'!$C:$L,10,FALSE)</f>
        <v>15.24</v>
      </c>
      <c r="M471" s="177"/>
      <c r="N471" s="101"/>
    </row>
    <row r="472" spans="1:14" s="79" customFormat="1" ht="18.899999999999999" customHeight="1">
      <c r="A472" s="90"/>
      <c r="B472" s="162"/>
      <c r="C472" s="76" t="s">
        <v>1764</v>
      </c>
      <c r="D472" s="93" t="s">
        <v>1765</v>
      </c>
      <c r="E472" s="75" t="s">
        <v>1766</v>
      </c>
      <c r="F472" s="76" t="s">
        <v>1620</v>
      </c>
      <c r="G472" s="74">
        <f t="shared" si="32"/>
        <v>7.6824590163934428</v>
      </c>
      <c r="H472" s="74">
        <f t="shared" si="33"/>
        <v>9.243934426229508</v>
      </c>
      <c r="I472" s="74">
        <f t="shared" si="31"/>
        <v>8.7442622950819668</v>
      </c>
      <c r="J472" s="74">
        <f t="shared" si="34"/>
        <v>2.4983606557377045</v>
      </c>
      <c r="K472" s="74"/>
      <c r="L472" s="74">
        <f>VLOOKUP(C472,'[1]One Plan'!$C:$L,10,FALSE)</f>
        <v>15.24</v>
      </c>
      <c r="M472" s="177"/>
      <c r="N472" s="101"/>
    </row>
    <row r="473" spans="1:14" s="79" customFormat="1" ht="18.899999999999999" customHeight="1">
      <c r="A473" s="90"/>
      <c r="B473" s="162"/>
      <c r="C473" s="76" t="s">
        <v>1767</v>
      </c>
      <c r="D473" s="93" t="s">
        <v>1768</v>
      </c>
      <c r="E473" s="75" t="s">
        <v>1769</v>
      </c>
      <c r="F473" s="76" t="s">
        <v>1620</v>
      </c>
      <c r="G473" s="74">
        <f t="shared" si="32"/>
        <v>7.6824590163934428</v>
      </c>
      <c r="H473" s="74">
        <f t="shared" si="33"/>
        <v>9.243934426229508</v>
      </c>
      <c r="I473" s="74">
        <f t="shared" si="31"/>
        <v>8.7442622950819668</v>
      </c>
      <c r="J473" s="74">
        <f t="shared" si="34"/>
        <v>2.4983606557377045</v>
      </c>
      <c r="K473" s="74"/>
      <c r="L473" s="74">
        <f>VLOOKUP(C473,'[1]One Plan'!$C:$L,10,FALSE)</f>
        <v>15.24</v>
      </c>
      <c r="M473" s="177"/>
      <c r="N473" s="101"/>
    </row>
    <row r="474" spans="1:14" s="79" customFormat="1" ht="18.899999999999999" customHeight="1">
      <c r="A474" s="90"/>
      <c r="B474" s="162"/>
      <c r="C474" s="76" t="s">
        <v>1770</v>
      </c>
      <c r="D474" s="93" t="s">
        <v>1771</v>
      </c>
      <c r="E474" s="75" t="s">
        <v>1772</v>
      </c>
      <c r="F474" s="76" t="s">
        <v>1620</v>
      </c>
      <c r="G474" s="74">
        <f t="shared" si="32"/>
        <v>7.6824590163934428</v>
      </c>
      <c r="H474" s="74">
        <f t="shared" si="33"/>
        <v>9.243934426229508</v>
      </c>
      <c r="I474" s="74">
        <f t="shared" si="31"/>
        <v>8.7442622950819668</v>
      </c>
      <c r="J474" s="74">
        <f t="shared" si="34"/>
        <v>2.4983606557377045</v>
      </c>
      <c r="K474" s="74"/>
      <c r="L474" s="74">
        <f>VLOOKUP(C474,'[1]One Plan'!$C:$L,10,FALSE)</f>
        <v>15.24</v>
      </c>
      <c r="M474" s="177"/>
      <c r="N474" s="101"/>
    </row>
    <row r="475" spans="1:14" s="79" customFormat="1" ht="18.899999999999999" customHeight="1">
      <c r="A475" s="90"/>
      <c r="B475" s="163"/>
      <c r="C475" s="76" t="s">
        <v>1773</v>
      </c>
      <c r="D475" s="93" t="s">
        <v>1774</v>
      </c>
      <c r="E475" s="75" t="s">
        <v>1775</v>
      </c>
      <c r="F475" s="76" t="s">
        <v>1620</v>
      </c>
      <c r="G475" s="74">
        <f t="shared" si="32"/>
        <v>7.6824590163934428</v>
      </c>
      <c r="H475" s="74">
        <f t="shared" si="33"/>
        <v>9.243934426229508</v>
      </c>
      <c r="I475" s="74">
        <f t="shared" si="31"/>
        <v>8.7442622950819668</v>
      </c>
      <c r="J475" s="74">
        <f t="shared" si="34"/>
        <v>2.4983606557377045</v>
      </c>
      <c r="K475" s="74"/>
      <c r="L475" s="74">
        <f>VLOOKUP(C475,'[1]One Plan'!$C:$L,10,FALSE)</f>
        <v>15.24</v>
      </c>
      <c r="M475" s="177"/>
      <c r="N475" s="101"/>
    </row>
    <row r="476" spans="1:14" s="79" customFormat="1" ht="18.899999999999999" customHeight="1">
      <c r="A476" s="90"/>
      <c r="B476" s="170" t="s">
        <v>450</v>
      </c>
      <c r="C476" s="76" t="s">
        <v>449</v>
      </c>
      <c r="D476" s="93" t="s">
        <v>467</v>
      </c>
      <c r="E476" s="75" t="s">
        <v>665</v>
      </c>
      <c r="F476" s="76" t="s">
        <v>628</v>
      </c>
      <c r="G476" s="74">
        <f t="shared" si="32"/>
        <v>9.0989754098360667</v>
      </c>
      <c r="H476" s="74">
        <f t="shared" si="33"/>
        <v>10.948360655737707</v>
      </c>
      <c r="I476" s="74">
        <f t="shared" si="31"/>
        <v>10.356557377049182</v>
      </c>
      <c r="J476" s="74">
        <f t="shared" si="34"/>
        <v>2.9590163934426226</v>
      </c>
      <c r="K476" s="74"/>
      <c r="L476" s="74">
        <f>VLOOKUP(C476,'[1]One Plan'!$C:$L,10,FALSE)</f>
        <v>18.05</v>
      </c>
      <c r="M476" s="177"/>
      <c r="N476" s="101"/>
    </row>
    <row r="477" spans="1:14" s="79" customFormat="1" ht="18.899999999999999" customHeight="1">
      <c r="A477" s="90"/>
      <c r="B477" s="162"/>
      <c r="C477" s="76" t="s">
        <v>448</v>
      </c>
      <c r="D477" s="93" t="s">
        <v>468</v>
      </c>
      <c r="E477" s="75" t="s">
        <v>666</v>
      </c>
      <c r="F477" s="76" t="s">
        <v>628</v>
      </c>
      <c r="G477" s="74">
        <f t="shared" si="32"/>
        <v>9.0989754098360667</v>
      </c>
      <c r="H477" s="74">
        <f t="shared" si="33"/>
        <v>10.948360655737707</v>
      </c>
      <c r="I477" s="74">
        <f t="shared" si="31"/>
        <v>10.356557377049182</v>
      </c>
      <c r="J477" s="74">
        <f t="shared" si="34"/>
        <v>2.9590163934426226</v>
      </c>
      <c r="K477" s="74"/>
      <c r="L477" s="74">
        <f>VLOOKUP(C477,'[1]One Plan'!$C:$L,10,FALSE)</f>
        <v>18.05</v>
      </c>
      <c r="M477" s="177"/>
      <c r="N477" s="101"/>
    </row>
    <row r="478" spans="1:14" s="79" customFormat="1" ht="18.899999999999999" customHeight="1">
      <c r="A478" s="90"/>
      <c r="B478" s="162"/>
      <c r="C478" s="76" t="s">
        <v>447</v>
      </c>
      <c r="D478" s="93" t="s">
        <v>469</v>
      </c>
      <c r="E478" s="75" t="s">
        <v>667</v>
      </c>
      <c r="F478" s="76" t="s">
        <v>628</v>
      </c>
      <c r="G478" s="74">
        <f t="shared" si="32"/>
        <v>9.0989754098360667</v>
      </c>
      <c r="H478" s="74">
        <f t="shared" si="33"/>
        <v>10.948360655737707</v>
      </c>
      <c r="I478" s="74">
        <f t="shared" si="31"/>
        <v>10.356557377049182</v>
      </c>
      <c r="J478" s="74">
        <f t="shared" si="34"/>
        <v>2.9590163934426226</v>
      </c>
      <c r="K478" s="74"/>
      <c r="L478" s="74">
        <f>VLOOKUP(C478,'[1]One Plan'!$C:$L,10,FALSE)</f>
        <v>18.05</v>
      </c>
      <c r="M478" s="177"/>
      <c r="N478" s="101"/>
    </row>
    <row r="479" spans="1:14" s="79" customFormat="1" ht="18.899999999999999" customHeight="1">
      <c r="A479" s="90"/>
      <c r="B479" s="162"/>
      <c r="C479" s="76" t="s">
        <v>446</v>
      </c>
      <c r="D479" s="93" t="s">
        <v>470</v>
      </c>
      <c r="E479" s="75" t="s">
        <v>668</v>
      </c>
      <c r="F479" s="76" t="s">
        <v>628</v>
      </c>
      <c r="G479" s="74">
        <f t="shared" si="32"/>
        <v>9.0989754098360667</v>
      </c>
      <c r="H479" s="74">
        <f t="shared" si="33"/>
        <v>10.948360655737707</v>
      </c>
      <c r="I479" s="74">
        <f t="shared" si="31"/>
        <v>10.356557377049182</v>
      </c>
      <c r="J479" s="74">
        <f t="shared" si="34"/>
        <v>2.9590163934426226</v>
      </c>
      <c r="K479" s="74"/>
      <c r="L479" s="74">
        <f>VLOOKUP(C479,'[1]One Plan'!$C:$L,10,FALSE)</f>
        <v>18.05</v>
      </c>
      <c r="M479" s="177"/>
      <c r="N479" s="101"/>
    </row>
    <row r="480" spans="1:14" s="79" customFormat="1" ht="18.899999999999999" customHeight="1">
      <c r="A480" s="90"/>
      <c r="B480" s="162"/>
      <c r="C480" s="76" t="s">
        <v>445</v>
      </c>
      <c r="D480" s="93" t="s">
        <v>471</v>
      </c>
      <c r="E480" s="75" t="s">
        <v>669</v>
      </c>
      <c r="F480" s="76" t="s">
        <v>628</v>
      </c>
      <c r="G480" s="74">
        <f t="shared" si="32"/>
        <v>9.0989754098360667</v>
      </c>
      <c r="H480" s="74">
        <f t="shared" si="33"/>
        <v>10.948360655737707</v>
      </c>
      <c r="I480" s="74">
        <f t="shared" si="31"/>
        <v>10.356557377049182</v>
      </c>
      <c r="J480" s="74">
        <f t="shared" si="34"/>
        <v>2.9590163934426226</v>
      </c>
      <c r="K480" s="74"/>
      <c r="L480" s="74">
        <f>VLOOKUP(C480,'[1]One Plan'!$C:$L,10,FALSE)</f>
        <v>18.05</v>
      </c>
      <c r="M480" s="177"/>
      <c r="N480" s="101"/>
    </row>
    <row r="481" spans="1:14" s="79" customFormat="1" ht="18.899999999999999" customHeight="1">
      <c r="A481" s="90"/>
      <c r="B481" s="162"/>
      <c r="C481" s="76" t="s">
        <v>466</v>
      </c>
      <c r="D481" s="93" t="s">
        <v>472</v>
      </c>
      <c r="E481" s="75" t="s">
        <v>670</v>
      </c>
      <c r="F481" s="76" t="s">
        <v>628</v>
      </c>
      <c r="G481" s="74">
        <f t="shared" si="32"/>
        <v>9.0989754098360667</v>
      </c>
      <c r="H481" s="74">
        <f t="shared" si="33"/>
        <v>10.948360655737707</v>
      </c>
      <c r="I481" s="74">
        <f t="shared" si="31"/>
        <v>10.356557377049182</v>
      </c>
      <c r="J481" s="74">
        <f t="shared" si="34"/>
        <v>2.9590163934426226</v>
      </c>
      <c r="K481" s="74"/>
      <c r="L481" s="74">
        <f>VLOOKUP(C481,'[1]One Plan'!$C:$L,10,FALSE)</f>
        <v>18.05</v>
      </c>
      <c r="M481" s="177"/>
      <c r="N481" s="101"/>
    </row>
    <row r="482" spans="1:14" s="79" customFormat="1" ht="18.899999999999999" customHeight="1">
      <c r="A482" s="90"/>
      <c r="B482" s="162"/>
      <c r="C482" s="76" t="s">
        <v>444</v>
      </c>
      <c r="D482" s="93" t="s">
        <v>473</v>
      </c>
      <c r="E482" s="75" t="s">
        <v>671</v>
      </c>
      <c r="F482" s="76" t="s">
        <v>628</v>
      </c>
      <c r="G482" s="74">
        <f t="shared" si="32"/>
        <v>9.0989754098360667</v>
      </c>
      <c r="H482" s="74">
        <f t="shared" si="33"/>
        <v>10.948360655737707</v>
      </c>
      <c r="I482" s="74">
        <f t="shared" si="31"/>
        <v>10.356557377049182</v>
      </c>
      <c r="J482" s="74">
        <f t="shared" si="34"/>
        <v>2.9590163934426226</v>
      </c>
      <c r="K482" s="74"/>
      <c r="L482" s="74">
        <f>VLOOKUP(C482,'[1]One Plan'!$C:$L,10,FALSE)</f>
        <v>18.05</v>
      </c>
      <c r="M482" s="177"/>
      <c r="N482" s="101"/>
    </row>
    <row r="483" spans="1:14" s="79" customFormat="1" ht="18.899999999999999" customHeight="1">
      <c r="A483" s="90"/>
      <c r="B483" s="162"/>
      <c r="C483" s="76" t="s">
        <v>443</v>
      </c>
      <c r="D483" s="93" t="s">
        <v>474</v>
      </c>
      <c r="E483" s="75" t="s">
        <v>672</v>
      </c>
      <c r="F483" s="76" t="s">
        <v>628</v>
      </c>
      <c r="G483" s="74">
        <f t="shared" si="32"/>
        <v>9.0989754098360667</v>
      </c>
      <c r="H483" s="74">
        <f t="shared" si="33"/>
        <v>10.948360655737707</v>
      </c>
      <c r="I483" s="74">
        <f t="shared" si="31"/>
        <v>10.356557377049182</v>
      </c>
      <c r="J483" s="74">
        <f t="shared" si="34"/>
        <v>2.9590163934426226</v>
      </c>
      <c r="K483" s="74"/>
      <c r="L483" s="74">
        <f>VLOOKUP(C483,'[1]One Plan'!$C:$L,10,FALSE)</f>
        <v>18.05</v>
      </c>
      <c r="M483" s="177"/>
      <c r="N483" s="101"/>
    </row>
    <row r="484" spans="1:14" s="79" customFormat="1" ht="18.899999999999999" customHeight="1">
      <c r="A484" s="90"/>
      <c r="B484" s="162"/>
      <c r="C484" s="76" t="s">
        <v>442</v>
      </c>
      <c r="D484" s="93" t="s">
        <v>475</v>
      </c>
      <c r="E484" s="75" t="s">
        <v>673</v>
      </c>
      <c r="F484" s="76" t="s">
        <v>628</v>
      </c>
      <c r="G484" s="74">
        <f t="shared" si="32"/>
        <v>9.0989754098360667</v>
      </c>
      <c r="H484" s="74">
        <f t="shared" si="33"/>
        <v>10.948360655737707</v>
      </c>
      <c r="I484" s="74">
        <f t="shared" si="31"/>
        <v>10.356557377049182</v>
      </c>
      <c r="J484" s="74">
        <f t="shared" si="34"/>
        <v>2.9590163934426226</v>
      </c>
      <c r="K484" s="74"/>
      <c r="L484" s="74">
        <f>VLOOKUP(C484,'[1]One Plan'!$C:$L,10,FALSE)</f>
        <v>18.05</v>
      </c>
      <c r="M484" s="177"/>
      <c r="N484" s="101"/>
    </row>
    <row r="485" spans="1:14" s="79" customFormat="1" ht="18.899999999999999" customHeight="1">
      <c r="A485" s="90"/>
      <c r="B485" s="162"/>
      <c r="C485" s="76" t="s">
        <v>654</v>
      </c>
      <c r="D485" s="93" t="s">
        <v>656</v>
      </c>
      <c r="E485" s="75" t="s">
        <v>674</v>
      </c>
      <c r="F485" s="76" t="s">
        <v>628</v>
      </c>
      <c r="G485" s="74">
        <f t="shared" si="32"/>
        <v>9.0989754098360667</v>
      </c>
      <c r="H485" s="74">
        <f t="shared" si="33"/>
        <v>10.948360655737707</v>
      </c>
      <c r="I485" s="74">
        <f t="shared" si="31"/>
        <v>10.356557377049182</v>
      </c>
      <c r="J485" s="74">
        <f t="shared" si="34"/>
        <v>2.9590163934426226</v>
      </c>
      <c r="K485" s="74"/>
      <c r="L485" s="74">
        <f>VLOOKUP(C485,'[1]One Plan'!$C:$L,10,FALSE)</f>
        <v>18.05</v>
      </c>
      <c r="M485" s="177"/>
      <c r="N485" s="101"/>
    </row>
    <row r="486" spans="1:14" s="79" customFormat="1" ht="18.899999999999999" customHeight="1">
      <c r="A486" s="90"/>
      <c r="B486" s="167"/>
      <c r="C486" s="76" t="s">
        <v>655</v>
      </c>
      <c r="D486" s="93" t="s">
        <v>658</v>
      </c>
      <c r="E486" s="75" t="s">
        <v>675</v>
      </c>
      <c r="F486" s="76" t="s">
        <v>628</v>
      </c>
      <c r="G486" s="74">
        <f t="shared" si="32"/>
        <v>9.0989754098360667</v>
      </c>
      <c r="H486" s="74">
        <f t="shared" si="33"/>
        <v>10.948360655737707</v>
      </c>
      <c r="I486" s="74">
        <f t="shared" si="31"/>
        <v>10.356557377049182</v>
      </c>
      <c r="J486" s="74">
        <f t="shared" si="34"/>
        <v>2.9590163934426226</v>
      </c>
      <c r="K486" s="74"/>
      <c r="L486" s="74">
        <f>VLOOKUP(C486,'[1]One Plan'!$C:$L,10,FALSE)</f>
        <v>18.05</v>
      </c>
      <c r="M486" s="177"/>
      <c r="N486" s="101"/>
    </row>
    <row r="487" spans="1:14" s="79" customFormat="1" ht="18.899999999999999" customHeight="1">
      <c r="A487" s="90"/>
      <c r="B487" s="161" t="s">
        <v>465</v>
      </c>
      <c r="C487" s="76" t="s">
        <v>451</v>
      </c>
      <c r="D487" s="93" t="s">
        <v>476</v>
      </c>
      <c r="E487" s="75" t="s">
        <v>676</v>
      </c>
      <c r="F487" s="76" t="s">
        <v>1620</v>
      </c>
      <c r="G487" s="74">
        <f t="shared" si="32"/>
        <v>8.317622950819672</v>
      </c>
      <c r="H487" s="74">
        <f t="shared" si="33"/>
        <v>10.008196721311476</v>
      </c>
      <c r="I487" s="74">
        <f t="shared" si="31"/>
        <v>9.4672131147540988</v>
      </c>
      <c r="J487" s="74">
        <f t="shared" si="34"/>
        <v>2.7049180327868849</v>
      </c>
      <c r="K487" s="74"/>
      <c r="L487" s="74">
        <f>VLOOKUP(C487,'[1]One Plan'!$C:$L,10,FALSE)</f>
        <v>16.5</v>
      </c>
      <c r="M487" s="177"/>
      <c r="N487" s="101"/>
    </row>
    <row r="488" spans="1:14" s="79" customFormat="1" ht="18.899999999999999" customHeight="1">
      <c r="A488" s="90"/>
      <c r="B488" s="162"/>
      <c r="C488" s="76" t="s">
        <v>452</v>
      </c>
      <c r="D488" s="93" t="s">
        <v>477</v>
      </c>
      <c r="E488" s="75" t="s">
        <v>677</v>
      </c>
      <c r="F488" s="76" t="s">
        <v>1620</v>
      </c>
      <c r="G488" s="74">
        <f t="shared" si="32"/>
        <v>8.317622950819672</v>
      </c>
      <c r="H488" s="74">
        <f t="shared" si="33"/>
        <v>10.008196721311476</v>
      </c>
      <c r="I488" s="74">
        <f t="shared" si="31"/>
        <v>9.4672131147540988</v>
      </c>
      <c r="J488" s="74">
        <f t="shared" si="34"/>
        <v>2.7049180327868849</v>
      </c>
      <c r="K488" s="74"/>
      <c r="L488" s="74">
        <f>VLOOKUP(C488,'[1]One Plan'!$C:$L,10,FALSE)</f>
        <v>16.5</v>
      </c>
      <c r="M488" s="177"/>
      <c r="N488" s="101"/>
    </row>
    <row r="489" spans="1:14" s="79" customFormat="1" ht="18.899999999999999" customHeight="1">
      <c r="A489" s="90"/>
      <c r="B489" s="162"/>
      <c r="C489" s="76" t="s">
        <v>653</v>
      </c>
      <c r="D489" s="93" t="s">
        <v>657</v>
      </c>
      <c r="E489" s="75" t="s">
        <v>678</v>
      </c>
      <c r="F489" s="76" t="s">
        <v>1620</v>
      </c>
      <c r="G489" s="74">
        <f t="shared" si="32"/>
        <v>8.317622950819672</v>
      </c>
      <c r="H489" s="74">
        <f t="shared" si="33"/>
        <v>10.008196721311476</v>
      </c>
      <c r="I489" s="74">
        <f t="shared" si="31"/>
        <v>9.4672131147540988</v>
      </c>
      <c r="J489" s="74">
        <f t="shared" si="34"/>
        <v>2.7049180327868849</v>
      </c>
      <c r="K489" s="74"/>
      <c r="L489" s="74">
        <f>VLOOKUP(C489,'[1]One Plan'!$C:$L,10,FALSE)</f>
        <v>16.5</v>
      </c>
      <c r="M489" s="177"/>
      <c r="N489" s="101"/>
    </row>
    <row r="490" spans="1:14" s="79" customFormat="1" ht="18.899999999999999" customHeight="1">
      <c r="A490" s="90"/>
      <c r="B490" s="162"/>
      <c r="C490" s="76" t="s">
        <v>453</v>
      </c>
      <c r="D490" s="93" t="s">
        <v>478</v>
      </c>
      <c r="E490" s="75" t="s">
        <v>679</v>
      </c>
      <c r="F490" s="76" t="s">
        <v>1620</v>
      </c>
      <c r="G490" s="74">
        <f t="shared" si="32"/>
        <v>8.317622950819672</v>
      </c>
      <c r="H490" s="74">
        <f t="shared" si="33"/>
        <v>10.008196721311476</v>
      </c>
      <c r="I490" s="74">
        <f t="shared" si="31"/>
        <v>9.4672131147540988</v>
      </c>
      <c r="J490" s="74">
        <f t="shared" si="34"/>
        <v>2.7049180327868849</v>
      </c>
      <c r="K490" s="74"/>
      <c r="L490" s="74">
        <f>VLOOKUP(C490,'[1]One Plan'!$C:$L,10,FALSE)</f>
        <v>16.5</v>
      </c>
      <c r="M490" s="177"/>
      <c r="N490" s="101"/>
    </row>
    <row r="491" spans="1:14" s="79" customFormat="1" ht="18.899999999999999" customHeight="1">
      <c r="A491" s="90"/>
      <c r="B491" s="162"/>
      <c r="C491" s="76" t="s">
        <v>454</v>
      </c>
      <c r="D491" s="93" t="s">
        <v>479</v>
      </c>
      <c r="E491" s="75" t="s">
        <v>680</v>
      </c>
      <c r="F491" s="76" t="s">
        <v>1620</v>
      </c>
      <c r="G491" s="74">
        <f t="shared" si="32"/>
        <v>8.317622950819672</v>
      </c>
      <c r="H491" s="74">
        <f t="shared" si="33"/>
        <v>10.008196721311476</v>
      </c>
      <c r="I491" s="74">
        <f t="shared" si="31"/>
        <v>9.4672131147540988</v>
      </c>
      <c r="J491" s="74">
        <f t="shared" si="34"/>
        <v>2.7049180327868849</v>
      </c>
      <c r="K491" s="74"/>
      <c r="L491" s="74">
        <f>VLOOKUP(C491,'[1]One Plan'!$C:$L,10,FALSE)</f>
        <v>16.5</v>
      </c>
      <c r="M491" s="177"/>
      <c r="N491" s="101"/>
    </row>
    <row r="492" spans="1:14" s="79" customFormat="1" ht="18.899999999999999" customHeight="1">
      <c r="A492" s="90"/>
      <c r="B492" s="162"/>
      <c r="C492" s="76" t="s">
        <v>455</v>
      </c>
      <c r="D492" s="93" t="s">
        <v>480</v>
      </c>
      <c r="E492" s="75" t="s">
        <v>681</v>
      </c>
      <c r="F492" s="76" t="s">
        <v>1620</v>
      </c>
      <c r="G492" s="74">
        <f t="shared" si="32"/>
        <v>8.317622950819672</v>
      </c>
      <c r="H492" s="74">
        <f t="shared" si="33"/>
        <v>10.008196721311476</v>
      </c>
      <c r="I492" s="74">
        <f t="shared" si="31"/>
        <v>9.4672131147540988</v>
      </c>
      <c r="J492" s="74">
        <f t="shared" si="34"/>
        <v>2.7049180327868849</v>
      </c>
      <c r="K492" s="74"/>
      <c r="L492" s="74">
        <f>VLOOKUP(C492,'[1]One Plan'!$C:$L,10,FALSE)</f>
        <v>16.5</v>
      </c>
      <c r="M492" s="177"/>
      <c r="N492" s="101"/>
    </row>
    <row r="493" spans="1:14" s="79" customFormat="1" ht="18.899999999999999" customHeight="1">
      <c r="A493" s="90"/>
      <c r="B493" s="162"/>
      <c r="C493" s="76" t="s">
        <v>456</v>
      </c>
      <c r="D493" s="93" t="s">
        <v>481</v>
      </c>
      <c r="E493" s="75" t="s">
        <v>682</v>
      </c>
      <c r="F493" s="76" t="s">
        <v>1620</v>
      </c>
      <c r="G493" s="74">
        <f t="shared" si="32"/>
        <v>8.317622950819672</v>
      </c>
      <c r="H493" s="74">
        <f t="shared" si="33"/>
        <v>10.008196721311476</v>
      </c>
      <c r="I493" s="74">
        <f t="shared" si="31"/>
        <v>9.4672131147540988</v>
      </c>
      <c r="J493" s="74">
        <f t="shared" si="34"/>
        <v>2.7049180327868849</v>
      </c>
      <c r="K493" s="74"/>
      <c r="L493" s="74">
        <f>VLOOKUP(C493,'[1]One Plan'!$C:$L,10,FALSE)</f>
        <v>16.5</v>
      </c>
      <c r="M493" s="177"/>
      <c r="N493" s="101"/>
    </row>
    <row r="494" spans="1:14" s="79" customFormat="1" ht="18.899999999999999" customHeight="1">
      <c r="A494" s="90"/>
      <c r="B494" s="162"/>
      <c r="C494" s="76" t="s">
        <v>457</v>
      </c>
      <c r="D494" s="93" t="s">
        <v>482</v>
      </c>
      <c r="E494" s="75" t="s">
        <v>683</v>
      </c>
      <c r="F494" s="76" t="s">
        <v>1620</v>
      </c>
      <c r="G494" s="74">
        <f t="shared" si="32"/>
        <v>8.317622950819672</v>
      </c>
      <c r="H494" s="74">
        <f t="shared" si="33"/>
        <v>10.008196721311476</v>
      </c>
      <c r="I494" s="74">
        <f t="shared" si="31"/>
        <v>9.4672131147540988</v>
      </c>
      <c r="J494" s="74">
        <f t="shared" si="34"/>
        <v>2.7049180327868849</v>
      </c>
      <c r="K494" s="74"/>
      <c r="L494" s="74">
        <f>VLOOKUP(C494,'[1]One Plan'!$C:$L,10,FALSE)</f>
        <v>16.5</v>
      </c>
      <c r="M494" s="177"/>
      <c r="N494" s="101"/>
    </row>
    <row r="495" spans="1:14" s="79" customFormat="1" ht="18.899999999999999" customHeight="1">
      <c r="A495" s="90"/>
      <c r="B495" s="162"/>
      <c r="C495" s="76" t="s">
        <v>458</v>
      </c>
      <c r="D495" s="93" t="s">
        <v>483</v>
      </c>
      <c r="E495" s="75" t="s">
        <v>684</v>
      </c>
      <c r="F495" s="76" t="s">
        <v>1620</v>
      </c>
      <c r="G495" s="74">
        <f t="shared" si="32"/>
        <v>8.317622950819672</v>
      </c>
      <c r="H495" s="74">
        <f t="shared" si="33"/>
        <v>10.008196721311476</v>
      </c>
      <c r="I495" s="74">
        <f t="shared" si="31"/>
        <v>9.4672131147540988</v>
      </c>
      <c r="J495" s="74">
        <f t="shared" si="34"/>
        <v>2.7049180327868849</v>
      </c>
      <c r="K495" s="74"/>
      <c r="L495" s="74">
        <f>VLOOKUP(C495,'[1]One Plan'!$C:$L,10,FALSE)</f>
        <v>16.5</v>
      </c>
      <c r="M495" s="177"/>
      <c r="N495" s="101"/>
    </row>
    <row r="496" spans="1:14" s="79" customFormat="1" ht="18.899999999999999" customHeight="1">
      <c r="A496" s="90"/>
      <c r="B496" s="162"/>
      <c r="C496" s="76" t="s">
        <v>459</v>
      </c>
      <c r="D496" s="93" t="s">
        <v>484</v>
      </c>
      <c r="E496" s="75" t="s">
        <v>685</v>
      </c>
      <c r="F496" s="76" t="s">
        <v>1620</v>
      </c>
      <c r="G496" s="74">
        <f t="shared" si="32"/>
        <v>8.317622950819672</v>
      </c>
      <c r="H496" s="74">
        <f t="shared" si="33"/>
        <v>10.008196721311476</v>
      </c>
      <c r="I496" s="74">
        <f t="shared" si="31"/>
        <v>9.4672131147540988</v>
      </c>
      <c r="J496" s="74">
        <f t="shared" si="34"/>
        <v>2.7049180327868849</v>
      </c>
      <c r="K496" s="74"/>
      <c r="L496" s="74">
        <f>VLOOKUP(C496,'[1]One Plan'!$C:$L,10,FALSE)</f>
        <v>16.5</v>
      </c>
      <c r="M496" s="177"/>
      <c r="N496" s="101"/>
    </row>
    <row r="497" spans="1:14" s="79" customFormat="1" ht="18.899999999999999" customHeight="1">
      <c r="A497" s="90"/>
      <c r="B497" s="162"/>
      <c r="C497" s="76" t="s">
        <v>460</v>
      </c>
      <c r="D497" s="93" t="s">
        <v>485</v>
      </c>
      <c r="E497" s="75" t="s">
        <v>686</v>
      </c>
      <c r="F497" s="76" t="s">
        <v>1620</v>
      </c>
      <c r="G497" s="74">
        <f t="shared" si="32"/>
        <v>8.317622950819672</v>
      </c>
      <c r="H497" s="74">
        <f t="shared" si="33"/>
        <v>10.008196721311476</v>
      </c>
      <c r="I497" s="74">
        <f t="shared" si="31"/>
        <v>9.4672131147540988</v>
      </c>
      <c r="J497" s="74">
        <f t="shared" si="34"/>
        <v>2.7049180327868849</v>
      </c>
      <c r="K497" s="74"/>
      <c r="L497" s="74">
        <f>VLOOKUP(C497,'[1]One Plan'!$C:$L,10,FALSE)</f>
        <v>16.5</v>
      </c>
      <c r="M497" s="177"/>
      <c r="N497" s="101"/>
    </row>
    <row r="498" spans="1:14" s="79" customFormat="1" ht="18.899999999999999" customHeight="1">
      <c r="A498" s="90"/>
      <c r="B498" s="162"/>
      <c r="C498" s="76" t="s">
        <v>461</v>
      </c>
      <c r="D498" s="93" t="s">
        <v>486</v>
      </c>
      <c r="E498" s="75" t="s">
        <v>687</v>
      </c>
      <c r="F498" s="76" t="s">
        <v>1620</v>
      </c>
      <c r="G498" s="74">
        <f t="shared" si="32"/>
        <v>8.317622950819672</v>
      </c>
      <c r="H498" s="74">
        <f t="shared" si="33"/>
        <v>10.008196721311476</v>
      </c>
      <c r="I498" s="74">
        <f t="shared" si="31"/>
        <v>9.4672131147540988</v>
      </c>
      <c r="J498" s="74">
        <f t="shared" si="34"/>
        <v>2.7049180327868849</v>
      </c>
      <c r="K498" s="74"/>
      <c r="L498" s="74">
        <f>VLOOKUP(C498,'[1]One Plan'!$C:$L,10,FALSE)</f>
        <v>16.5</v>
      </c>
      <c r="M498" s="177"/>
      <c r="N498" s="101"/>
    </row>
    <row r="499" spans="1:14" s="79" customFormat="1" ht="18.899999999999999" customHeight="1">
      <c r="A499" s="90"/>
      <c r="B499" s="162"/>
      <c r="C499" s="76" t="s">
        <v>462</v>
      </c>
      <c r="D499" s="93" t="s">
        <v>487</v>
      </c>
      <c r="E499" s="75" t="s">
        <v>688</v>
      </c>
      <c r="F499" s="76" t="s">
        <v>1620</v>
      </c>
      <c r="G499" s="74">
        <f t="shared" si="32"/>
        <v>8.317622950819672</v>
      </c>
      <c r="H499" s="74">
        <f t="shared" si="33"/>
        <v>10.008196721311476</v>
      </c>
      <c r="I499" s="74">
        <f t="shared" si="31"/>
        <v>9.4672131147540988</v>
      </c>
      <c r="J499" s="74">
        <f t="shared" si="34"/>
        <v>2.7049180327868849</v>
      </c>
      <c r="K499" s="74"/>
      <c r="L499" s="74">
        <f>VLOOKUP(C499,'[1]One Plan'!$C:$L,10,FALSE)</f>
        <v>16.5</v>
      </c>
      <c r="M499" s="177"/>
      <c r="N499" s="101"/>
    </row>
    <row r="500" spans="1:14" s="79" customFormat="1" ht="18.899999999999999" customHeight="1">
      <c r="A500" s="90"/>
      <c r="B500" s="162"/>
      <c r="C500" s="76" t="s">
        <v>463</v>
      </c>
      <c r="D500" s="93" t="s">
        <v>488</v>
      </c>
      <c r="E500" s="75" t="s">
        <v>689</v>
      </c>
      <c r="F500" s="76" t="s">
        <v>1620</v>
      </c>
      <c r="G500" s="74">
        <f t="shared" si="32"/>
        <v>8.317622950819672</v>
      </c>
      <c r="H500" s="74">
        <f t="shared" si="33"/>
        <v>10.008196721311476</v>
      </c>
      <c r="I500" s="74">
        <f t="shared" si="31"/>
        <v>9.4672131147540988</v>
      </c>
      <c r="J500" s="74">
        <f t="shared" si="34"/>
        <v>2.7049180327868849</v>
      </c>
      <c r="K500" s="74"/>
      <c r="L500" s="74">
        <f>VLOOKUP(C500,'[1]One Plan'!$C:$L,10,FALSE)</f>
        <v>16.5</v>
      </c>
      <c r="M500" s="177"/>
      <c r="N500" s="101"/>
    </row>
    <row r="501" spans="1:14" s="79" customFormat="1" ht="18.899999999999999" customHeight="1">
      <c r="A501" s="90"/>
      <c r="B501" s="167"/>
      <c r="C501" s="76" t="s">
        <v>464</v>
      </c>
      <c r="D501" s="93" t="s">
        <v>489</v>
      </c>
      <c r="E501" s="75" t="s">
        <v>690</v>
      </c>
      <c r="F501" s="76" t="s">
        <v>1620</v>
      </c>
      <c r="G501" s="74">
        <f t="shared" si="32"/>
        <v>8.317622950819672</v>
      </c>
      <c r="H501" s="74">
        <f t="shared" si="33"/>
        <v>10.008196721311476</v>
      </c>
      <c r="I501" s="74">
        <f t="shared" si="31"/>
        <v>9.4672131147540988</v>
      </c>
      <c r="J501" s="74">
        <f t="shared" si="34"/>
        <v>2.7049180327868849</v>
      </c>
      <c r="K501" s="74"/>
      <c r="L501" s="74">
        <f>VLOOKUP(C501,'[1]One Plan'!$C:$L,10,FALSE)</f>
        <v>16.5</v>
      </c>
      <c r="M501" s="177"/>
      <c r="N501" s="101"/>
    </row>
    <row r="502" spans="1:14" s="79" customFormat="1" ht="18.899999999999999" customHeight="1">
      <c r="A502" s="90"/>
      <c r="B502" s="161" t="s">
        <v>915</v>
      </c>
      <c r="C502" s="76" t="s">
        <v>916</v>
      </c>
      <c r="D502" s="93" t="s">
        <v>917</v>
      </c>
      <c r="E502" s="75" t="s">
        <v>1776</v>
      </c>
      <c r="F502" s="76" t="s">
        <v>628</v>
      </c>
      <c r="G502" s="74">
        <f t="shared" si="32"/>
        <v>8.060532786885247</v>
      </c>
      <c r="H502" s="74">
        <f t="shared" si="33"/>
        <v>9.6988524590163951</v>
      </c>
      <c r="I502" s="74">
        <f t="shared" si="31"/>
        <v>9.1745901639344272</v>
      </c>
      <c r="J502" s="74">
        <f t="shared" si="34"/>
        <v>2.6213114754098359</v>
      </c>
      <c r="K502" s="74"/>
      <c r="L502" s="74">
        <f>VLOOKUP(C502,'[1]One Plan'!$C:$L,10,FALSE)</f>
        <v>15.99</v>
      </c>
      <c r="M502" s="177"/>
      <c r="N502" s="101"/>
    </row>
    <row r="503" spans="1:14" s="79" customFormat="1" ht="18.899999999999999" customHeight="1">
      <c r="A503" s="90"/>
      <c r="B503" s="162"/>
      <c r="C503" s="76" t="s">
        <v>918</v>
      </c>
      <c r="D503" s="93" t="s">
        <v>919</v>
      </c>
      <c r="E503" s="75" t="s">
        <v>1777</v>
      </c>
      <c r="F503" s="76" t="s">
        <v>628</v>
      </c>
      <c r="G503" s="74">
        <f t="shared" si="32"/>
        <v>8.060532786885247</v>
      </c>
      <c r="H503" s="74">
        <f t="shared" si="33"/>
        <v>9.6988524590163951</v>
      </c>
      <c r="I503" s="74">
        <f t="shared" si="31"/>
        <v>9.1745901639344272</v>
      </c>
      <c r="J503" s="74">
        <f t="shared" si="34"/>
        <v>2.6213114754098359</v>
      </c>
      <c r="K503" s="74"/>
      <c r="L503" s="74">
        <f>VLOOKUP(C503,'[1]One Plan'!$C:$L,10,FALSE)</f>
        <v>15.99</v>
      </c>
      <c r="M503" s="177"/>
      <c r="N503" s="101"/>
    </row>
    <row r="504" spans="1:14" s="79" customFormat="1" ht="18.899999999999999" customHeight="1">
      <c r="A504" s="90"/>
      <c r="B504" s="162"/>
      <c r="C504" s="76" t="s">
        <v>920</v>
      </c>
      <c r="D504" s="93" t="s">
        <v>921</v>
      </c>
      <c r="E504" s="75" t="s">
        <v>1778</v>
      </c>
      <c r="F504" s="76" t="s">
        <v>628</v>
      </c>
      <c r="G504" s="74">
        <f t="shared" si="32"/>
        <v>8.060532786885247</v>
      </c>
      <c r="H504" s="74">
        <f t="shared" si="33"/>
        <v>9.6988524590163951</v>
      </c>
      <c r="I504" s="74">
        <f t="shared" si="31"/>
        <v>9.1745901639344272</v>
      </c>
      <c r="J504" s="74">
        <f t="shared" si="34"/>
        <v>2.6213114754098359</v>
      </c>
      <c r="K504" s="74"/>
      <c r="L504" s="74">
        <f>VLOOKUP(C504,'[1]One Plan'!$C:$L,10,FALSE)</f>
        <v>15.99</v>
      </c>
      <c r="M504" s="177"/>
      <c r="N504" s="101"/>
    </row>
    <row r="505" spans="1:14" s="79" customFormat="1" ht="18.899999999999999" customHeight="1">
      <c r="A505" s="90"/>
      <c r="B505" s="162"/>
      <c r="C505" s="76" t="s">
        <v>922</v>
      </c>
      <c r="D505" s="93" t="s">
        <v>923</v>
      </c>
      <c r="E505" s="75" t="s">
        <v>1779</v>
      </c>
      <c r="F505" s="76" t="s">
        <v>628</v>
      </c>
      <c r="G505" s="74">
        <f t="shared" si="32"/>
        <v>8.060532786885247</v>
      </c>
      <c r="H505" s="74">
        <f t="shared" si="33"/>
        <v>9.6988524590163951</v>
      </c>
      <c r="I505" s="74">
        <f t="shared" si="31"/>
        <v>9.1745901639344272</v>
      </c>
      <c r="J505" s="74">
        <f t="shared" si="34"/>
        <v>2.6213114754098359</v>
      </c>
      <c r="K505" s="74"/>
      <c r="L505" s="74">
        <f>VLOOKUP(C505,'[1]One Plan'!$C:$L,10,FALSE)</f>
        <v>15.99</v>
      </c>
      <c r="M505" s="177"/>
      <c r="N505" s="101"/>
    </row>
    <row r="506" spans="1:14" s="79" customFormat="1" ht="18.899999999999999" customHeight="1">
      <c r="A506" s="90"/>
      <c r="B506" s="162"/>
      <c r="C506" s="76" t="s">
        <v>924</v>
      </c>
      <c r="D506" s="93" t="s">
        <v>925</v>
      </c>
      <c r="E506" s="75" t="s">
        <v>1780</v>
      </c>
      <c r="F506" s="76" t="s">
        <v>628</v>
      </c>
      <c r="G506" s="74">
        <f t="shared" si="32"/>
        <v>8.060532786885247</v>
      </c>
      <c r="H506" s="74">
        <f t="shared" si="33"/>
        <v>9.6988524590163951</v>
      </c>
      <c r="I506" s="74">
        <f t="shared" si="31"/>
        <v>9.1745901639344272</v>
      </c>
      <c r="J506" s="74">
        <f t="shared" si="34"/>
        <v>2.6213114754098359</v>
      </c>
      <c r="K506" s="74"/>
      <c r="L506" s="74">
        <f>VLOOKUP(C506,'[1]One Plan'!$C:$L,10,FALSE)</f>
        <v>15.99</v>
      </c>
      <c r="M506" s="177"/>
      <c r="N506" s="101"/>
    </row>
    <row r="507" spans="1:14" s="79" customFormat="1" ht="18.899999999999999" customHeight="1">
      <c r="A507" s="90"/>
      <c r="B507" s="162"/>
      <c r="C507" s="76" t="s">
        <v>926</v>
      </c>
      <c r="D507" s="93" t="s">
        <v>927</v>
      </c>
      <c r="E507" s="75" t="s">
        <v>1781</v>
      </c>
      <c r="F507" s="76" t="s">
        <v>628</v>
      </c>
      <c r="G507" s="74">
        <f t="shared" si="32"/>
        <v>8.060532786885247</v>
      </c>
      <c r="H507" s="74">
        <f t="shared" si="33"/>
        <v>9.6988524590163951</v>
      </c>
      <c r="I507" s="74">
        <f t="shared" si="31"/>
        <v>9.1745901639344272</v>
      </c>
      <c r="J507" s="74">
        <f t="shared" si="34"/>
        <v>2.6213114754098359</v>
      </c>
      <c r="K507" s="74"/>
      <c r="L507" s="74">
        <f>VLOOKUP(C507,'[1]One Plan'!$C:$L,10,FALSE)</f>
        <v>15.99</v>
      </c>
      <c r="M507" s="177"/>
      <c r="N507" s="101"/>
    </row>
    <row r="508" spans="1:14" s="79" customFormat="1" ht="18.899999999999999" customHeight="1">
      <c r="A508" s="90"/>
      <c r="B508" s="162"/>
      <c r="C508" s="76" t="s">
        <v>928</v>
      </c>
      <c r="D508" s="93" t="s">
        <v>929</v>
      </c>
      <c r="E508" s="75" t="s">
        <v>1782</v>
      </c>
      <c r="F508" s="76" t="s">
        <v>628</v>
      </c>
      <c r="G508" s="74">
        <f t="shared" si="32"/>
        <v>8.060532786885247</v>
      </c>
      <c r="H508" s="74">
        <f t="shared" si="33"/>
        <v>9.6988524590163951</v>
      </c>
      <c r="I508" s="74">
        <f t="shared" si="31"/>
        <v>9.1745901639344272</v>
      </c>
      <c r="J508" s="74">
        <f t="shared" si="34"/>
        <v>2.6213114754098359</v>
      </c>
      <c r="K508" s="74"/>
      <c r="L508" s="74">
        <f>VLOOKUP(C508,'[1]One Plan'!$C:$L,10,FALSE)</f>
        <v>15.99</v>
      </c>
      <c r="M508" s="177"/>
      <c r="N508" s="101"/>
    </row>
    <row r="509" spans="1:14" s="79" customFormat="1" ht="18.899999999999999" customHeight="1">
      <c r="A509" s="90"/>
      <c r="B509" s="162"/>
      <c r="C509" s="76" t="s">
        <v>930</v>
      </c>
      <c r="D509" s="93" t="s">
        <v>931</v>
      </c>
      <c r="E509" s="75" t="s">
        <v>1783</v>
      </c>
      <c r="F509" s="76" t="s">
        <v>628</v>
      </c>
      <c r="G509" s="74">
        <f t="shared" si="32"/>
        <v>8.060532786885247</v>
      </c>
      <c r="H509" s="74">
        <f t="shared" si="33"/>
        <v>9.6988524590163951</v>
      </c>
      <c r="I509" s="74">
        <f t="shared" si="31"/>
        <v>9.1745901639344272</v>
      </c>
      <c r="J509" s="74">
        <f t="shared" si="34"/>
        <v>2.6213114754098359</v>
      </c>
      <c r="K509" s="74"/>
      <c r="L509" s="74">
        <f>VLOOKUP(C509,'[1]One Plan'!$C:$L,10,FALSE)</f>
        <v>15.99</v>
      </c>
      <c r="M509" s="177"/>
      <c r="N509" s="101"/>
    </row>
    <row r="510" spans="1:14" s="79" customFormat="1" ht="18.899999999999999" customHeight="1">
      <c r="A510" s="90"/>
      <c r="B510" s="162"/>
      <c r="C510" s="76" t="s">
        <v>932</v>
      </c>
      <c r="D510" s="93" t="s">
        <v>933</v>
      </c>
      <c r="E510" s="75" t="s">
        <v>1784</v>
      </c>
      <c r="F510" s="76" t="s">
        <v>628</v>
      </c>
      <c r="G510" s="74">
        <f t="shared" si="32"/>
        <v>8.060532786885247</v>
      </c>
      <c r="H510" s="74">
        <f t="shared" si="33"/>
        <v>9.6988524590163951</v>
      </c>
      <c r="I510" s="74">
        <f t="shared" si="31"/>
        <v>9.1745901639344272</v>
      </c>
      <c r="J510" s="74">
        <f t="shared" si="34"/>
        <v>2.6213114754098359</v>
      </c>
      <c r="K510" s="74"/>
      <c r="L510" s="74">
        <f>VLOOKUP(C510,'[1]One Plan'!$C:$L,10,FALSE)</f>
        <v>15.99</v>
      </c>
      <c r="M510" s="177"/>
      <c r="N510" s="101"/>
    </row>
    <row r="511" spans="1:14" s="79" customFormat="1" ht="18.899999999999999" customHeight="1">
      <c r="A511" s="90"/>
      <c r="B511" s="161" t="s">
        <v>958</v>
      </c>
      <c r="C511" s="76" t="s">
        <v>934</v>
      </c>
      <c r="D511" s="93" t="s">
        <v>935</v>
      </c>
      <c r="E511" s="75" t="s">
        <v>1785</v>
      </c>
      <c r="F511" s="76" t="s">
        <v>628</v>
      </c>
      <c r="G511" s="74">
        <f t="shared" si="32"/>
        <v>12.083237704918032</v>
      </c>
      <c r="H511" s="74">
        <f t="shared" si="33"/>
        <v>14.539180327868852</v>
      </c>
      <c r="I511" s="74">
        <f t="shared" si="31"/>
        <v>13.75327868852459</v>
      </c>
      <c r="J511" s="74">
        <f t="shared" si="34"/>
        <v>3.9295081967213106</v>
      </c>
      <c r="K511" s="74"/>
      <c r="L511" s="74">
        <f>VLOOKUP(C511,'[1]One Plan'!$C:$L,10,FALSE)</f>
        <v>23.97</v>
      </c>
      <c r="M511" s="177"/>
      <c r="N511" s="101"/>
    </row>
    <row r="512" spans="1:14" s="79" customFormat="1" ht="18.899999999999999" customHeight="1">
      <c r="A512" s="90"/>
      <c r="B512" s="162"/>
      <c r="C512" s="76" t="s">
        <v>936</v>
      </c>
      <c r="D512" s="93" t="s">
        <v>937</v>
      </c>
      <c r="E512" s="75" t="s">
        <v>1786</v>
      </c>
      <c r="F512" s="76" t="s">
        <v>628</v>
      </c>
      <c r="G512" s="74">
        <f t="shared" si="32"/>
        <v>12.083237704918032</v>
      </c>
      <c r="H512" s="74">
        <f t="shared" si="33"/>
        <v>14.539180327868852</v>
      </c>
      <c r="I512" s="74">
        <f t="shared" si="31"/>
        <v>13.75327868852459</v>
      </c>
      <c r="J512" s="74">
        <f t="shared" si="34"/>
        <v>3.9295081967213106</v>
      </c>
      <c r="K512" s="74"/>
      <c r="L512" s="74">
        <f>VLOOKUP(C512,'[1]One Plan'!$C:$L,10,FALSE)</f>
        <v>23.97</v>
      </c>
      <c r="M512" s="177"/>
      <c r="N512" s="101"/>
    </row>
    <row r="513" spans="1:14" s="79" customFormat="1" ht="18.899999999999999" customHeight="1">
      <c r="A513" s="90"/>
      <c r="B513" s="162"/>
      <c r="C513" s="76" t="s">
        <v>938</v>
      </c>
      <c r="D513" s="93" t="s">
        <v>939</v>
      </c>
      <c r="E513" s="75" t="s">
        <v>1787</v>
      </c>
      <c r="F513" s="76" t="s">
        <v>628</v>
      </c>
      <c r="G513" s="74">
        <f t="shared" si="32"/>
        <v>12.083237704918032</v>
      </c>
      <c r="H513" s="74">
        <f t="shared" si="33"/>
        <v>14.539180327868852</v>
      </c>
      <c r="I513" s="74">
        <f t="shared" si="31"/>
        <v>13.75327868852459</v>
      </c>
      <c r="J513" s="74">
        <f t="shared" si="34"/>
        <v>3.9295081967213106</v>
      </c>
      <c r="K513" s="74"/>
      <c r="L513" s="74">
        <f>VLOOKUP(C513,'[1]One Plan'!$C:$L,10,FALSE)</f>
        <v>23.97</v>
      </c>
      <c r="M513" s="177"/>
      <c r="N513" s="101"/>
    </row>
    <row r="514" spans="1:14" s="79" customFormat="1" ht="18.899999999999999" customHeight="1">
      <c r="A514" s="90"/>
      <c r="B514" s="162"/>
      <c r="C514" s="76" t="s">
        <v>940</v>
      </c>
      <c r="D514" s="93" t="s">
        <v>941</v>
      </c>
      <c r="E514" s="75" t="s">
        <v>1788</v>
      </c>
      <c r="F514" s="76" t="s">
        <v>628</v>
      </c>
      <c r="G514" s="74">
        <f t="shared" si="32"/>
        <v>12.083237704918032</v>
      </c>
      <c r="H514" s="74">
        <f t="shared" si="33"/>
        <v>14.539180327868852</v>
      </c>
      <c r="I514" s="74">
        <f t="shared" si="31"/>
        <v>13.75327868852459</v>
      </c>
      <c r="J514" s="74">
        <f t="shared" si="34"/>
        <v>3.9295081967213106</v>
      </c>
      <c r="K514" s="74"/>
      <c r="L514" s="74">
        <f>VLOOKUP(C514,'[1]One Plan'!$C:$L,10,FALSE)</f>
        <v>23.97</v>
      </c>
      <c r="M514" s="177"/>
      <c r="N514" s="101"/>
    </row>
    <row r="515" spans="1:14" s="79" customFormat="1" ht="18.899999999999999" customHeight="1">
      <c r="A515" s="90"/>
      <c r="B515" s="162"/>
      <c r="C515" s="76" t="s">
        <v>942</v>
      </c>
      <c r="D515" s="93" t="s">
        <v>943</v>
      </c>
      <c r="E515" s="75" t="s">
        <v>1789</v>
      </c>
      <c r="F515" s="76" t="s">
        <v>628</v>
      </c>
      <c r="G515" s="74">
        <f t="shared" si="32"/>
        <v>12.083237704918032</v>
      </c>
      <c r="H515" s="74">
        <f t="shared" si="33"/>
        <v>14.539180327868852</v>
      </c>
      <c r="I515" s="74">
        <f t="shared" si="31"/>
        <v>13.75327868852459</v>
      </c>
      <c r="J515" s="74">
        <f t="shared" si="34"/>
        <v>3.9295081967213106</v>
      </c>
      <c r="K515" s="74"/>
      <c r="L515" s="74">
        <f>VLOOKUP(C515,'[1]One Plan'!$C:$L,10,FALSE)</f>
        <v>23.97</v>
      </c>
      <c r="M515" s="177"/>
      <c r="N515" s="101"/>
    </row>
    <row r="516" spans="1:14" s="79" customFormat="1" ht="18.899999999999999" customHeight="1">
      <c r="A516" s="90"/>
      <c r="B516" s="162"/>
      <c r="C516" s="76" t="s">
        <v>944</v>
      </c>
      <c r="D516" s="93" t="s">
        <v>945</v>
      </c>
      <c r="E516" s="75" t="s">
        <v>1790</v>
      </c>
      <c r="F516" s="76" t="s">
        <v>628</v>
      </c>
      <c r="G516" s="74">
        <f t="shared" si="32"/>
        <v>12.083237704918032</v>
      </c>
      <c r="H516" s="74">
        <f t="shared" si="33"/>
        <v>14.539180327868852</v>
      </c>
      <c r="I516" s="74">
        <f t="shared" si="31"/>
        <v>13.75327868852459</v>
      </c>
      <c r="J516" s="74">
        <f t="shared" si="34"/>
        <v>3.9295081967213106</v>
      </c>
      <c r="K516" s="74"/>
      <c r="L516" s="74">
        <f>VLOOKUP(C516,'[1]One Plan'!$C:$L,10,FALSE)</f>
        <v>23.97</v>
      </c>
      <c r="M516" s="177"/>
      <c r="N516" s="101"/>
    </row>
    <row r="517" spans="1:14" s="79" customFormat="1" ht="18.899999999999999" customHeight="1">
      <c r="A517" s="90"/>
      <c r="B517" s="162"/>
      <c r="C517" s="76" t="s">
        <v>946</v>
      </c>
      <c r="D517" s="93" t="s">
        <v>947</v>
      </c>
      <c r="E517" s="75" t="s">
        <v>1791</v>
      </c>
      <c r="F517" s="76" t="s">
        <v>628</v>
      </c>
      <c r="G517" s="74">
        <f t="shared" si="32"/>
        <v>12.083237704918032</v>
      </c>
      <c r="H517" s="74">
        <f t="shared" si="33"/>
        <v>14.539180327868852</v>
      </c>
      <c r="I517" s="74">
        <f t="shared" si="31"/>
        <v>13.75327868852459</v>
      </c>
      <c r="J517" s="74">
        <f t="shared" si="34"/>
        <v>3.9295081967213106</v>
      </c>
      <c r="K517" s="74"/>
      <c r="L517" s="74">
        <f>VLOOKUP(C517,'[1]One Plan'!$C:$L,10,FALSE)</f>
        <v>23.97</v>
      </c>
      <c r="M517" s="177"/>
      <c r="N517" s="101"/>
    </row>
    <row r="518" spans="1:14" s="79" customFormat="1" ht="18.899999999999999" customHeight="1">
      <c r="A518" s="90"/>
      <c r="B518" s="162"/>
      <c r="C518" s="76" t="s">
        <v>948</v>
      </c>
      <c r="D518" s="93" t="s">
        <v>949</v>
      </c>
      <c r="E518" s="75" t="s">
        <v>1792</v>
      </c>
      <c r="F518" s="76" t="s">
        <v>628</v>
      </c>
      <c r="G518" s="74">
        <f t="shared" si="32"/>
        <v>12.083237704918032</v>
      </c>
      <c r="H518" s="74">
        <f t="shared" si="33"/>
        <v>14.539180327868852</v>
      </c>
      <c r="I518" s="74">
        <f t="shared" ref="I518:I537" si="35">L518/1.22*(1-0.3)</f>
        <v>13.75327868852459</v>
      </c>
      <c r="J518" s="74">
        <f t="shared" si="34"/>
        <v>3.9295081967213106</v>
      </c>
      <c r="K518" s="74"/>
      <c r="L518" s="74">
        <f>VLOOKUP(C518,'[1]One Plan'!$C:$L,10,FALSE)</f>
        <v>23.97</v>
      </c>
      <c r="M518" s="177"/>
      <c r="N518" s="101"/>
    </row>
    <row r="519" spans="1:14" s="79" customFormat="1" ht="18.899999999999999" customHeight="1">
      <c r="A519" s="90"/>
      <c r="B519" s="162"/>
      <c r="C519" s="76" t="s">
        <v>950</v>
      </c>
      <c r="D519" s="93" t="s">
        <v>951</v>
      </c>
      <c r="E519" s="75" t="s">
        <v>1793</v>
      </c>
      <c r="F519" s="76" t="s">
        <v>628</v>
      </c>
      <c r="G519" s="74">
        <f t="shared" si="32"/>
        <v>12.083237704918032</v>
      </c>
      <c r="H519" s="74">
        <f t="shared" si="33"/>
        <v>14.539180327868852</v>
      </c>
      <c r="I519" s="74">
        <f t="shared" si="35"/>
        <v>13.75327868852459</v>
      </c>
      <c r="J519" s="74">
        <f t="shared" si="34"/>
        <v>3.9295081967213106</v>
      </c>
      <c r="K519" s="74"/>
      <c r="L519" s="74">
        <f>VLOOKUP(C519,'[1]One Plan'!$C:$L,10,FALSE)</f>
        <v>23.97</v>
      </c>
      <c r="M519" s="177"/>
      <c r="N519" s="101"/>
    </row>
    <row r="520" spans="1:14" s="79" customFormat="1" ht="18.899999999999999" customHeight="1">
      <c r="A520" s="90"/>
      <c r="B520" s="162"/>
      <c r="C520" s="76" t="s">
        <v>1794</v>
      </c>
      <c r="D520" s="93" t="s">
        <v>1795</v>
      </c>
      <c r="E520" s="75" t="s">
        <v>1796</v>
      </c>
      <c r="F520" s="76" t="s">
        <v>628</v>
      </c>
      <c r="G520" s="74">
        <f t="shared" si="32"/>
        <v>12.084800000000001</v>
      </c>
      <c r="H520" s="74">
        <f t="shared" si="33"/>
        <v>14.541060162601628</v>
      </c>
      <c r="I520" s="74">
        <f t="shared" si="35"/>
        <v>13.755056910569106</v>
      </c>
      <c r="J520" s="74">
        <f t="shared" si="34"/>
        <v>3.930016260162601</v>
      </c>
      <c r="K520" s="74"/>
      <c r="L520" s="74">
        <v>23.973099186991874</v>
      </c>
      <c r="M520" s="177"/>
      <c r="N520" s="101"/>
    </row>
    <row r="521" spans="1:14" s="79" customFormat="1" ht="18.899999999999999" customHeight="1">
      <c r="A521" s="90"/>
      <c r="B521" s="167"/>
      <c r="C521" s="76" t="s">
        <v>952</v>
      </c>
      <c r="D521" s="93" t="s">
        <v>953</v>
      </c>
      <c r="E521" s="75" t="s">
        <v>1797</v>
      </c>
      <c r="F521" s="76" t="s">
        <v>628</v>
      </c>
      <c r="G521" s="74">
        <f t="shared" ref="G521:G537" si="36">L521/1.22*(1-0.385)</f>
        <v>12.083237704918032</v>
      </c>
      <c r="H521" s="74">
        <f t="shared" ref="H521:H537" si="37">L521/1.22*(1-0.26)</f>
        <v>14.539180327868852</v>
      </c>
      <c r="I521" s="74">
        <f t="shared" si="35"/>
        <v>13.75327868852459</v>
      </c>
      <c r="J521" s="74">
        <f t="shared" ref="J521:J537" si="38">L521/1.22*(1-0.8)</f>
        <v>3.9295081967213106</v>
      </c>
      <c r="K521" s="74"/>
      <c r="L521" s="74">
        <f>VLOOKUP(C521,'[1]One Plan'!$C:$L,10,FALSE)</f>
        <v>23.97</v>
      </c>
      <c r="M521" s="177"/>
      <c r="N521" s="101"/>
    </row>
    <row r="522" spans="1:14" s="79" customFormat="1" ht="18.899999999999999" customHeight="1">
      <c r="A522" s="90"/>
      <c r="B522" s="161" t="s">
        <v>1798</v>
      </c>
      <c r="C522" s="76" t="s">
        <v>1799</v>
      </c>
      <c r="D522" s="93" t="s">
        <v>1800</v>
      </c>
      <c r="E522" s="75" t="s">
        <v>1801</v>
      </c>
      <c r="F522" s="76" t="s">
        <v>628</v>
      </c>
      <c r="G522" s="74">
        <f t="shared" si="36"/>
        <v>9.1997950819672134</v>
      </c>
      <c r="H522" s="74">
        <f t="shared" si="37"/>
        <v>11.069672131147541</v>
      </c>
      <c r="I522" s="74">
        <f t="shared" si="35"/>
        <v>10.471311475409836</v>
      </c>
      <c r="J522" s="74">
        <f t="shared" si="38"/>
        <v>2.9918032786885238</v>
      </c>
      <c r="K522" s="74"/>
      <c r="L522" s="74">
        <f>VLOOKUP(C522,'[1]One Plan'!$C:$L,10,FALSE)</f>
        <v>18.25</v>
      </c>
      <c r="M522" s="177"/>
      <c r="N522" s="101"/>
    </row>
    <row r="523" spans="1:14" s="79" customFormat="1" ht="18.899999999999999" customHeight="1">
      <c r="A523" s="90"/>
      <c r="B523" s="162"/>
      <c r="C523" s="76" t="s">
        <v>1802</v>
      </c>
      <c r="D523" s="93" t="s">
        <v>1803</v>
      </c>
      <c r="E523" s="75" t="s">
        <v>1804</v>
      </c>
      <c r="F523" s="76" t="s">
        <v>628</v>
      </c>
      <c r="G523" s="74">
        <f t="shared" si="36"/>
        <v>9.1997950819672134</v>
      </c>
      <c r="H523" s="74">
        <f t="shared" si="37"/>
        <v>11.069672131147541</v>
      </c>
      <c r="I523" s="74">
        <f t="shared" si="35"/>
        <v>10.471311475409836</v>
      </c>
      <c r="J523" s="74">
        <f t="shared" si="38"/>
        <v>2.9918032786885238</v>
      </c>
      <c r="K523" s="74"/>
      <c r="L523" s="74">
        <f>VLOOKUP(C523,'[1]One Plan'!$C:$L,10,FALSE)</f>
        <v>18.25</v>
      </c>
      <c r="M523" s="177"/>
      <c r="N523" s="101"/>
    </row>
    <row r="524" spans="1:14" s="79" customFormat="1" ht="18.899999999999999" customHeight="1">
      <c r="A524" s="90"/>
      <c r="B524" s="162"/>
      <c r="C524" s="76" t="s">
        <v>1805</v>
      </c>
      <c r="D524" s="93" t="s">
        <v>1806</v>
      </c>
      <c r="E524" s="75" t="s">
        <v>1807</v>
      </c>
      <c r="F524" s="76" t="s">
        <v>628</v>
      </c>
      <c r="G524" s="74">
        <f t="shared" si="36"/>
        <v>9.1997950819672134</v>
      </c>
      <c r="H524" s="74">
        <f t="shared" si="37"/>
        <v>11.069672131147541</v>
      </c>
      <c r="I524" s="74">
        <f t="shared" si="35"/>
        <v>10.471311475409836</v>
      </c>
      <c r="J524" s="74">
        <f t="shared" si="38"/>
        <v>2.9918032786885238</v>
      </c>
      <c r="K524" s="74"/>
      <c r="L524" s="74">
        <f>VLOOKUP(C524,'[1]One Plan'!$C:$L,10,FALSE)</f>
        <v>18.25</v>
      </c>
      <c r="M524" s="177"/>
      <c r="N524" s="101"/>
    </row>
    <row r="525" spans="1:14" s="79" customFormat="1" ht="18.899999999999999" customHeight="1">
      <c r="A525" s="90"/>
      <c r="B525" s="162"/>
      <c r="C525" s="76" t="s">
        <v>1808</v>
      </c>
      <c r="D525" s="93" t="s">
        <v>1809</v>
      </c>
      <c r="E525" s="75" t="s">
        <v>1810</v>
      </c>
      <c r="F525" s="76" t="s">
        <v>628</v>
      </c>
      <c r="G525" s="74">
        <f t="shared" si="36"/>
        <v>9.1997950819672134</v>
      </c>
      <c r="H525" s="74">
        <f t="shared" si="37"/>
        <v>11.069672131147541</v>
      </c>
      <c r="I525" s="74">
        <f t="shared" si="35"/>
        <v>10.471311475409836</v>
      </c>
      <c r="J525" s="74">
        <f t="shared" si="38"/>
        <v>2.9918032786885238</v>
      </c>
      <c r="K525" s="74"/>
      <c r="L525" s="74">
        <f>VLOOKUP(C525,'[1]One Plan'!$C:$L,10,FALSE)</f>
        <v>18.25</v>
      </c>
      <c r="M525" s="177"/>
      <c r="N525" s="101"/>
    </row>
    <row r="526" spans="1:14" s="79" customFormat="1" ht="18.899999999999999" customHeight="1">
      <c r="A526" s="90"/>
      <c r="B526" s="162"/>
      <c r="C526" s="76" t="s">
        <v>1811</v>
      </c>
      <c r="D526" s="93" t="s">
        <v>1812</v>
      </c>
      <c r="E526" s="75" t="s">
        <v>1813</v>
      </c>
      <c r="F526" s="76" t="s">
        <v>628</v>
      </c>
      <c r="G526" s="74">
        <f t="shared" si="36"/>
        <v>9.1997950819672134</v>
      </c>
      <c r="H526" s="74">
        <f t="shared" si="37"/>
        <v>11.069672131147541</v>
      </c>
      <c r="I526" s="74">
        <f t="shared" si="35"/>
        <v>10.471311475409836</v>
      </c>
      <c r="J526" s="74">
        <f t="shared" si="38"/>
        <v>2.9918032786885238</v>
      </c>
      <c r="K526" s="74"/>
      <c r="L526" s="74">
        <f>VLOOKUP(C526,'[1]One Plan'!$C:$L,10,FALSE)</f>
        <v>18.25</v>
      </c>
      <c r="M526" s="177"/>
      <c r="N526" s="101"/>
    </row>
    <row r="527" spans="1:14" s="79" customFormat="1" ht="18.899999999999999" customHeight="1">
      <c r="A527" s="90"/>
      <c r="B527" s="162"/>
      <c r="C527" s="76" t="s">
        <v>1814</v>
      </c>
      <c r="D527" s="93" t="s">
        <v>1815</v>
      </c>
      <c r="E527" s="75" t="s">
        <v>1816</v>
      </c>
      <c r="F527" s="76" t="s">
        <v>628</v>
      </c>
      <c r="G527" s="74">
        <f t="shared" si="36"/>
        <v>9.1997950819672134</v>
      </c>
      <c r="H527" s="74">
        <f t="shared" si="37"/>
        <v>11.069672131147541</v>
      </c>
      <c r="I527" s="74">
        <f t="shared" si="35"/>
        <v>10.471311475409836</v>
      </c>
      <c r="J527" s="74">
        <f t="shared" si="38"/>
        <v>2.9918032786885238</v>
      </c>
      <c r="K527" s="74"/>
      <c r="L527" s="74">
        <f>VLOOKUP(C527,'[1]One Plan'!$C:$L,10,FALSE)</f>
        <v>18.25</v>
      </c>
      <c r="M527" s="177"/>
      <c r="N527" s="101"/>
    </row>
    <row r="528" spans="1:14" s="79" customFormat="1" ht="18.899999999999999" customHeight="1">
      <c r="A528" s="90"/>
      <c r="B528" s="162"/>
      <c r="C528" s="76" t="s">
        <v>1817</v>
      </c>
      <c r="D528" s="93" t="s">
        <v>1818</v>
      </c>
      <c r="E528" s="75" t="s">
        <v>1819</v>
      </c>
      <c r="F528" s="76" t="s">
        <v>628</v>
      </c>
      <c r="G528" s="74">
        <f t="shared" si="36"/>
        <v>9.1997950819672134</v>
      </c>
      <c r="H528" s="74">
        <f t="shared" si="37"/>
        <v>11.069672131147541</v>
      </c>
      <c r="I528" s="74">
        <f t="shared" si="35"/>
        <v>10.471311475409836</v>
      </c>
      <c r="J528" s="74">
        <f t="shared" si="38"/>
        <v>2.9918032786885238</v>
      </c>
      <c r="K528" s="74"/>
      <c r="L528" s="74">
        <f>VLOOKUP(C528,'[1]One Plan'!$C:$L,10,FALSE)</f>
        <v>18.25</v>
      </c>
      <c r="M528" s="177"/>
      <c r="N528" s="101"/>
    </row>
    <row r="529" spans="1:14" s="79" customFormat="1" ht="18.899999999999999" customHeight="1">
      <c r="A529" s="90"/>
      <c r="B529" s="162"/>
      <c r="C529" s="76" t="s">
        <v>1820</v>
      </c>
      <c r="D529" s="93" t="s">
        <v>1821</v>
      </c>
      <c r="E529" s="75" t="s">
        <v>1822</v>
      </c>
      <c r="F529" s="76" t="s">
        <v>628</v>
      </c>
      <c r="G529" s="74">
        <f t="shared" si="36"/>
        <v>9.1997950819672134</v>
      </c>
      <c r="H529" s="74">
        <f t="shared" si="37"/>
        <v>11.069672131147541</v>
      </c>
      <c r="I529" s="74">
        <f t="shared" si="35"/>
        <v>10.471311475409836</v>
      </c>
      <c r="J529" s="74">
        <f t="shared" si="38"/>
        <v>2.9918032786885238</v>
      </c>
      <c r="K529" s="74"/>
      <c r="L529" s="74">
        <f>VLOOKUP(C529,'[1]One Plan'!$C:$L,10,FALSE)</f>
        <v>18.25</v>
      </c>
      <c r="M529" s="177"/>
      <c r="N529" s="101"/>
    </row>
    <row r="530" spans="1:14" s="79" customFormat="1" ht="18.899999999999999" customHeight="1">
      <c r="A530" s="90"/>
      <c r="B530" s="162"/>
      <c r="C530" s="76" t="s">
        <v>1823</v>
      </c>
      <c r="D530" s="93" t="s">
        <v>1824</v>
      </c>
      <c r="E530" s="75" t="s">
        <v>1825</v>
      </c>
      <c r="F530" s="76" t="s">
        <v>628</v>
      </c>
      <c r="G530" s="74">
        <f t="shared" si="36"/>
        <v>9.1997950819672134</v>
      </c>
      <c r="H530" s="74">
        <f t="shared" si="37"/>
        <v>11.069672131147541</v>
      </c>
      <c r="I530" s="74">
        <f t="shared" si="35"/>
        <v>10.471311475409836</v>
      </c>
      <c r="J530" s="74">
        <f t="shared" si="38"/>
        <v>2.9918032786885238</v>
      </c>
      <c r="K530" s="74"/>
      <c r="L530" s="74">
        <f>VLOOKUP(C530,'[1]One Plan'!$C:$L,10,FALSE)</f>
        <v>18.25</v>
      </c>
      <c r="M530" s="177"/>
      <c r="N530" s="101"/>
    </row>
    <row r="531" spans="1:14" s="78" customFormat="1" ht="18.899999999999999" customHeight="1">
      <c r="A531" s="90"/>
      <c r="B531" s="162"/>
      <c r="C531" s="76" t="s">
        <v>1826</v>
      </c>
      <c r="D531" s="93" t="s">
        <v>1827</v>
      </c>
      <c r="E531" s="75" t="s">
        <v>1828</v>
      </c>
      <c r="F531" s="76" t="s">
        <v>628</v>
      </c>
      <c r="G531" s="74">
        <f t="shared" si="36"/>
        <v>9.1997950819672134</v>
      </c>
      <c r="H531" s="74">
        <f t="shared" si="37"/>
        <v>11.069672131147541</v>
      </c>
      <c r="I531" s="74">
        <f t="shared" si="35"/>
        <v>10.471311475409836</v>
      </c>
      <c r="J531" s="74">
        <f t="shared" si="38"/>
        <v>2.9918032786885238</v>
      </c>
      <c r="K531" s="74"/>
      <c r="L531" s="74">
        <f>VLOOKUP(C531,'[1]One Plan'!$C:$L,10,FALSE)</f>
        <v>18.25</v>
      </c>
      <c r="M531" s="177"/>
      <c r="N531" s="101"/>
    </row>
    <row r="532" spans="1:14" s="79" customFormat="1" ht="18.899999999999999" customHeight="1">
      <c r="A532" s="90"/>
      <c r="B532" s="167"/>
      <c r="C532" s="76" t="s">
        <v>1829</v>
      </c>
      <c r="D532" s="93" t="s">
        <v>1830</v>
      </c>
      <c r="E532" s="75" t="s">
        <v>1831</v>
      </c>
      <c r="F532" s="76" t="s">
        <v>628</v>
      </c>
      <c r="G532" s="74">
        <f t="shared" si="36"/>
        <v>9.1997950819672134</v>
      </c>
      <c r="H532" s="74">
        <f t="shared" si="37"/>
        <v>11.069672131147541</v>
      </c>
      <c r="I532" s="74">
        <f t="shared" si="35"/>
        <v>10.471311475409836</v>
      </c>
      <c r="J532" s="74">
        <f t="shared" si="38"/>
        <v>2.9918032786885238</v>
      </c>
      <c r="K532" s="74"/>
      <c r="L532" s="74">
        <f>VLOOKUP(C532,'[1]One Plan'!$C:$L,10,FALSE)</f>
        <v>18.25</v>
      </c>
      <c r="M532" s="177"/>
      <c r="N532" s="101"/>
    </row>
    <row r="533" spans="1:14" s="79" customFormat="1" ht="18.899999999999999" customHeight="1">
      <c r="A533" s="77" t="s">
        <v>784</v>
      </c>
      <c r="B533" s="176" t="s">
        <v>1832</v>
      </c>
      <c r="C533" s="76" t="s">
        <v>779</v>
      </c>
      <c r="D533" s="95" t="s">
        <v>778</v>
      </c>
      <c r="E533" s="121" t="s">
        <v>830</v>
      </c>
      <c r="F533" s="76" t="s">
        <v>628</v>
      </c>
      <c r="G533" s="74">
        <f t="shared" si="36"/>
        <v>0</v>
      </c>
      <c r="H533" s="74">
        <f t="shared" si="37"/>
        <v>0</v>
      </c>
      <c r="I533" s="74">
        <f t="shared" si="35"/>
        <v>0</v>
      </c>
      <c r="J533" s="74">
        <f t="shared" si="38"/>
        <v>0</v>
      </c>
      <c r="K533" s="74"/>
      <c r="L533" s="74">
        <f>VLOOKUP(C533,'[1]One Plan'!$C:$L,10,FALSE)</f>
        <v>0</v>
      </c>
      <c r="M533" s="177"/>
      <c r="N533" s="101"/>
    </row>
    <row r="534" spans="1:14" s="79" customFormat="1" ht="18.899999999999999" customHeight="1">
      <c r="A534" s="90"/>
      <c r="B534" s="176"/>
      <c r="C534" s="76" t="s">
        <v>775</v>
      </c>
      <c r="D534" s="95" t="s">
        <v>774</v>
      </c>
      <c r="E534" s="121" t="s">
        <v>819</v>
      </c>
      <c r="F534" s="76" t="s">
        <v>628</v>
      </c>
      <c r="G534" s="74">
        <f t="shared" si="36"/>
        <v>0</v>
      </c>
      <c r="H534" s="74">
        <f t="shared" si="37"/>
        <v>0</v>
      </c>
      <c r="I534" s="74">
        <f t="shared" si="35"/>
        <v>0</v>
      </c>
      <c r="J534" s="74">
        <f t="shared" si="38"/>
        <v>0</v>
      </c>
      <c r="K534" s="74"/>
      <c r="L534" s="74">
        <f>VLOOKUP(C534,'[1]One Plan'!$C:$L,10,FALSE)</f>
        <v>0</v>
      </c>
      <c r="M534" s="177"/>
      <c r="N534" s="101"/>
    </row>
    <row r="535" spans="1:14" s="79" customFormat="1" ht="18.899999999999999" customHeight="1">
      <c r="A535" s="90"/>
      <c r="B535" s="176"/>
      <c r="C535" s="76" t="s">
        <v>777</v>
      </c>
      <c r="D535" s="95" t="s">
        <v>776</v>
      </c>
      <c r="E535" s="121" t="s">
        <v>820</v>
      </c>
      <c r="F535" s="76" t="s">
        <v>628</v>
      </c>
      <c r="G535" s="74">
        <f t="shared" si="36"/>
        <v>0</v>
      </c>
      <c r="H535" s="74">
        <f t="shared" si="37"/>
        <v>0</v>
      </c>
      <c r="I535" s="74">
        <f t="shared" si="35"/>
        <v>0</v>
      </c>
      <c r="J535" s="74">
        <f t="shared" si="38"/>
        <v>0</v>
      </c>
      <c r="K535" s="74"/>
      <c r="L535" s="74">
        <f>VLOOKUP(C535,'[1]One Plan'!$C:$L,10,FALSE)</f>
        <v>0</v>
      </c>
      <c r="M535" s="177"/>
      <c r="N535" s="101"/>
    </row>
    <row r="536" spans="1:14" s="79" customFormat="1" ht="18.899999999999999" customHeight="1">
      <c r="A536" s="90"/>
      <c r="B536" s="176"/>
      <c r="C536" s="76" t="s">
        <v>781</v>
      </c>
      <c r="D536" s="95" t="s">
        <v>780</v>
      </c>
      <c r="E536" s="121" t="s">
        <v>821</v>
      </c>
      <c r="F536" s="76" t="s">
        <v>628</v>
      </c>
      <c r="G536" s="74">
        <f t="shared" si="36"/>
        <v>0</v>
      </c>
      <c r="H536" s="74">
        <f t="shared" si="37"/>
        <v>0</v>
      </c>
      <c r="I536" s="74">
        <f t="shared" si="35"/>
        <v>0</v>
      </c>
      <c r="J536" s="74">
        <f t="shared" si="38"/>
        <v>0</v>
      </c>
      <c r="K536" s="74"/>
      <c r="L536" s="74">
        <f>VLOOKUP(C536,'[1]One Plan'!$C:$L,10,FALSE)</f>
        <v>0</v>
      </c>
      <c r="M536" s="177"/>
      <c r="N536" s="101"/>
    </row>
    <row r="537" spans="1:14" s="79" customFormat="1" ht="18.899999999999999" customHeight="1">
      <c r="A537" s="120"/>
      <c r="B537" s="176"/>
      <c r="C537" s="76" t="s">
        <v>783</v>
      </c>
      <c r="D537" s="95" t="s">
        <v>782</v>
      </c>
      <c r="E537" s="121" t="s">
        <v>862</v>
      </c>
      <c r="F537" s="76" t="s">
        <v>628</v>
      </c>
      <c r="G537" s="74">
        <f t="shared" si="36"/>
        <v>0</v>
      </c>
      <c r="H537" s="74">
        <f t="shared" si="37"/>
        <v>0</v>
      </c>
      <c r="I537" s="74">
        <f t="shared" si="35"/>
        <v>0</v>
      </c>
      <c r="J537" s="74">
        <f t="shared" si="38"/>
        <v>0</v>
      </c>
      <c r="K537" s="74"/>
      <c r="L537" s="74">
        <f>VLOOKUP(C537,'[1]One Plan'!$C:$L,10,FALSE)</f>
        <v>0</v>
      </c>
      <c r="M537" s="177"/>
      <c r="N537" s="101"/>
    </row>
  </sheetData>
  <mergeCells count="44">
    <mergeCell ref="B511:B521"/>
    <mergeCell ref="B522:B532"/>
    <mergeCell ref="B533:B537"/>
    <mergeCell ref="M410:M537"/>
    <mergeCell ref="B414:B421"/>
    <mergeCell ref="B422:B427"/>
    <mergeCell ref="B428:B438"/>
    <mergeCell ref="B439:B447"/>
    <mergeCell ref="B448:B454"/>
    <mergeCell ref="B455:B475"/>
    <mergeCell ref="B476:B486"/>
    <mergeCell ref="B487:B501"/>
    <mergeCell ref="B502:B510"/>
    <mergeCell ref="B410:B413"/>
    <mergeCell ref="B381:B388"/>
    <mergeCell ref="B389:B394"/>
    <mergeCell ref="B395:B398"/>
    <mergeCell ref="B399:B402"/>
    <mergeCell ref="B403:B409"/>
    <mergeCell ref="B374:B380"/>
    <mergeCell ref="B239:B255"/>
    <mergeCell ref="M239:M255"/>
    <mergeCell ref="B256:B265"/>
    <mergeCell ref="B266:B296"/>
    <mergeCell ref="B297:B303"/>
    <mergeCell ref="M297:M324"/>
    <mergeCell ref="B304:B324"/>
    <mergeCell ref="B325:B349"/>
    <mergeCell ref="B350:B364"/>
    <mergeCell ref="M350:M364"/>
    <mergeCell ref="B365:B366"/>
    <mergeCell ref="B367:B373"/>
    <mergeCell ref="M158:M192"/>
    <mergeCell ref="B171:B180"/>
    <mergeCell ref="B181:B192"/>
    <mergeCell ref="B193:B209"/>
    <mergeCell ref="M204:M209"/>
    <mergeCell ref="B210:B238"/>
    <mergeCell ref="A1:L1"/>
    <mergeCell ref="B5:B50"/>
    <mergeCell ref="B56:B97"/>
    <mergeCell ref="B98:B131"/>
    <mergeCell ref="B132:B157"/>
    <mergeCell ref="B158:B170"/>
  </mergeCells>
  <conditionalFormatting sqref="C5:C31 C33:C51">
    <cfRule type="duplicateValues" dxfId="368" priority="63"/>
  </conditionalFormatting>
  <conditionalFormatting sqref="C56:C97">
    <cfRule type="duplicateValues" dxfId="367" priority="1"/>
    <cfRule type="duplicateValues" dxfId="366" priority="2"/>
  </conditionalFormatting>
  <conditionalFormatting sqref="C109">
    <cfRule type="duplicateValues" dxfId="365" priority="38"/>
  </conditionalFormatting>
  <conditionalFormatting sqref="C110">
    <cfRule type="duplicateValues" dxfId="364" priority="30"/>
  </conditionalFormatting>
  <conditionalFormatting sqref="C111">
    <cfRule type="duplicateValues" dxfId="363" priority="26"/>
  </conditionalFormatting>
  <conditionalFormatting sqref="C117">
    <cfRule type="duplicateValues" dxfId="362" priority="28"/>
  </conditionalFormatting>
  <conditionalFormatting sqref="C122">
    <cfRule type="duplicateValues" dxfId="361" priority="12"/>
    <cfRule type="duplicateValues" dxfId="360" priority="14"/>
  </conditionalFormatting>
  <conditionalFormatting sqref="C150">
    <cfRule type="duplicateValues" dxfId="359" priority="59"/>
  </conditionalFormatting>
  <conditionalFormatting sqref="C161">
    <cfRule type="duplicateValues" dxfId="358" priority="36"/>
  </conditionalFormatting>
  <conditionalFormatting sqref="C162">
    <cfRule type="duplicateValues" dxfId="357" priority="24"/>
  </conditionalFormatting>
  <conditionalFormatting sqref="C163">
    <cfRule type="duplicateValues" dxfId="356" priority="18"/>
  </conditionalFormatting>
  <conditionalFormatting sqref="C174">
    <cfRule type="duplicateValues" dxfId="355" priority="22"/>
  </conditionalFormatting>
  <conditionalFormatting sqref="C177">
    <cfRule type="duplicateValues" dxfId="354" priority="34"/>
  </conditionalFormatting>
  <conditionalFormatting sqref="C188">
    <cfRule type="duplicateValues" dxfId="353" priority="15"/>
    <cfRule type="duplicateValues" dxfId="352" priority="16"/>
  </conditionalFormatting>
  <conditionalFormatting sqref="C189:C1048576 C123:C187 C98:C121 C1:C51">
    <cfRule type="duplicateValues" dxfId="351" priority="65"/>
  </conditionalFormatting>
  <conditionalFormatting sqref="C213:C215">
    <cfRule type="duplicateValues" dxfId="350" priority="61"/>
  </conditionalFormatting>
  <conditionalFormatting sqref="C246">
    <cfRule type="duplicateValues" dxfId="349" priority="20"/>
  </conditionalFormatting>
  <conditionalFormatting sqref="C261:C262">
    <cfRule type="duplicateValues" dxfId="348" priority="60"/>
  </conditionalFormatting>
  <conditionalFormatting sqref="C263:C265">
    <cfRule type="duplicateValues" dxfId="347" priority="32"/>
    <cfRule type="duplicateValues" dxfId="346" priority="33"/>
  </conditionalFormatting>
  <conditionalFormatting sqref="C266:C1048576 C118:C121 C175:C176 C2 D4 C32 C178:C187 C189:C212 C98:C108 C216:C245 C247:C262 C123:C173 C112:C116">
    <cfRule type="duplicateValues" dxfId="345" priority="68"/>
  </conditionalFormatting>
  <conditionalFormatting sqref="C410">
    <cfRule type="duplicateValues" dxfId="344" priority="52"/>
    <cfRule type="duplicateValues" dxfId="343" priority="53"/>
    <cfRule type="duplicateValues" dxfId="342" priority="54"/>
  </conditionalFormatting>
  <conditionalFormatting sqref="C439">
    <cfRule type="duplicateValues" dxfId="341" priority="42"/>
    <cfRule type="duplicateValues" dxfId="340" priority="43"/>
    <cfRule type="duplicateValues" dxfId="339" priority="44"/>
  </conditionalFormatting>
  <conditionalFormatting sqref="C440:C532 C411:C438">
    <cfRule type="duplicateValues" dxfId="338" priority="55"/>
  </conditionalFormatting>
  <conditionalFormatting sqref="C533:C537">
    <cfRule type="duplicateValues" dxfId="337" priority="47"/>
    <cfRule type="duplicateValues" dxfId="336" priority="48"/>
    <cfRule type="duplicateValues" dxfId="335" priority="49"/>
  </conditionalFormatting>
  <conditionalFormatting sqref="C52:E55">
    <cfRule type="duplicateValues" dxfId="334" priority="8"/>
    <cfRule type="duplicateValues" dxfId="333" priority="9"/>
  </conditionalFormatting>
  <conditionalFormatting sqref="D5:D31 D33:D51">
    <cfRule type="duplicateValues" dxfId="332" priority="64"/>
  </conditionalFormatting>
  <conditionalFormatting sqref="D56:D66 D72:D86 D88:D97">
    <cfRule type="duplicateValues" dxfId="331" priority="66"/>
  </conditionalFormatting>
  <conditionalFormatting sqref="D67">
    <cfRule type="duplicateValues" dxfId="330" priority="6"/>
  </conditionalFormatting>
  <conditionalFormatting sqref="D68">
    <cfRule type="duplicateValues" dxfId="329" priority="5"/>
  </conditionalFormatting>
  <conditionalFormatting sqref="D69">
    <cfRule type="duplicateValues" dxfId="328" priority="4"/>
  </conditionalFormatting>
  <conditionalFormatting sqref="D70">
    <cfRule type="duplicateValues" dxfId="327" priority="3"/>
  </conditionalFormatting>
  <conditionalFormatting sqref="D71">
    <cfRule type="duplicateValues" dxfId="326" priority="7"/>
  </conditionalFormatting>
  <conditionalFormatting sqref="D109">
    <cfRule type="duplicateValues" dxfId="325" priority="39"/>
  </conditionalFormatting>
  <conditionalFormatting sqref="D110">
    <cfRule type="duplicateValues" dxfId="324" priority="31"/>
  </conditionalFormatting>
  <conditionalFormatting sqref="D111">
    <cfRule type="duplicateValues" dxfId="323" priority="27"/>
  </conditionalFormatting>
  <conditionalFormatting sqref="D117">
    <cfRule type="duplicateValues" dxfId="322" priority="29"/>
  </conditionalFormatting>
  <conditionalFormatting sqref="D122">
    <cfRule type="duplicateValues" dxfId="321" priority="13"/>
  </conditionalFormatting>
  <conditionalFormatting sqref="D150">
    <cfRule type="duplicateValues" dxfId="320" priority="56"/>
    <cfRule type="duplicateValues" dxfId="319" priority="57"/>
    <cfRule type="duplicateValues" dxfId="318" priority="58"/>
  </conditionalFormatting>
  <conditionalFormatting sqref="D161">
    <cfRule type="duplicateValues" dxfId="317" priority="37"/>
  </conditionalFormatting>
  <conditionalFormatting sqref="D162">
    <cfRule type="duplicateValues" dxfId="316" priority="25"/>
  </conditionalFormatting>
  <conditionalFormatting sqref="D163">
    <cfRule type="duplicateValues" dxfId="315" priority="19"/>
  </conditionalFormatting>
  <conditionalFormatting sqref="D174">
    <cfRule type="duplicateValues" dxfId="314" priority="23"/>
  </conditionalFormatting>
  <conditionalFormatting sqref="D177">
    <cfRule type="duplicateValues" dxfId="313" priority="35"/>
  </conditionalFormatting>
  <conditionalFormatting sqref="D188">
    <cfRule type="duplicateValues" dxfId="312" priority="17"/>
  </conditionalFormatting>
  <conditionalFormatting sqref="D213:D215">
    <cfRule type="duplicateValues" dxfId="311" priority="62"/>
  </conditionalFormatting>
  <conditionalFormatting sqref="D246">
    <cfRule type="duplicateValues" dxfId="310" priority="21"/>
  </conditionalFormatting>
  <conditionalFormatting sqref="D265:D409 D118:D121 D175:D176 D32 D178:D187 D87 D189:D212 D98:D108 D216:D245 D247:D260 D123:D160 D164:D173 D112:D116">
    <cfRule type="duplicateValues" dxfId="309" priority="69"/>
  </conditionalFormatting>
  <conditionalFormatting sqref="D439">
    <cfRule type="duplicateValues" dxfId="308" priority="40"/>
    <cfRule type="duplicateValues" dxfId="307" priority="41"/>
  </conditionalFormatting>
  <conditionalFormatting sqref="D440:D532 D261:D264 D410:D438">
    <cfRule type="duplicateValues" dxfId="306" priority="50"/>
    <cfRule type="duplicateValues" dxfId="305" priority="51"/>
  </conditionalFormatting>
  <conditionalFormatting sqref="D440:D537 D261:D264 D410:D438">
    <cfRule type="duplicateValues" dxfId="304" priority="45"/>
  </conditionalFormatting>
  <conditionalFormatting sqref="D533:D537">
    <cfRule type="duplicateValues" dxfId="303" priority="46"/>
  </conditionalFormatting>
  <conditionalFormatting sqref="E56:E86 E88:E97">
    <cfRule type="duplicateValues" dxfId="302" priority="67"/>
  </conditionalFormatting>
  <conditionalFormatting sqref="F52:F55">
    <cfRule type="duplicateValues" dxfId="301" priority="10"/>
    <cfRule type="duplicateValues" dxfId="300" priority="11"/>
  </conditionalFormatting>
  <pageMargins left="0.19685039370078741" right="0.19685039370078741" top="0.31496062992125984" bottom="0.31496062992125984" header="0.31496062992125984" footer="0.31496062992125984"/>
  <pageSetup paperSize="8" scale="50" fitToHeight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E08E5-F5A3-4F87-91C4-01B504DD2AF4}">
  <sheetPr>
    <pageSetUpPr fitToPage="1"/>
  </sheetPr>
  <dimension ref="A1:G534"/>
  <sheetViews>
    <sheetView showGridLines="0" tabSelected="1" zoomScale="96" zoomScaleNormal="96" zoomScaleSheetLayoutView="62" zoomScalePageLayoutView="36" workbookViewId="0">
      <selection activeCell="B8" sqref="B8:B52"/>
    </sheetView>
  </sheetViews>
  <sheetFormatPr defaultColWidth="9.109375" defaultRowHeight="12" customHeight="1"/>
  <cols>
    <col min="1" max="1" width="13.109375" style="131" customWidth="1"/>
    <col min="2" max="2" width="25.33203125" style="124" customWidth="1"/>
    <col min="3" max="3" width="14.21875" style="125" customWidth="1"/>
    <col min="4" max="4" width="15.5546875" style="125" customWidth="1"/>
    <col min="5" max="5" width="50.109375" style="126" customWidth="1"/>
    <col min="6" max="6" width="11" style="125" customWidth="1"/>
    <col min="7" max="7" width="10.44140625" style="127" customWidth="1"/>
    <col min="8" max="16384" width="9.109375" style="128"/>
  </cols>
  <sheetData>
    <row r="1" spans="1:7" ht="12" customHeight="1">
      <c r="A1" s="123" t="s">
        <v>2239</v>
      </c>
    </row>
    <row r="2" spans="1:7" ht="12" customHeight="1">
      <c r="A2" s="123"/>
    </row>
    <row r="3" spans="1:7" ht="12" customHeight="1">
      <c r="A3" s="123" t="s">
        <v>2240</v>
      </c>
    </row>
    <row r="4" spans="1:7" ht="12" customHeight="1">
      <c r="A4" s="123" t="s">
        <v>2241</v>
      </c>
      <c r="B4" s="129"/>
      <c r="C4" s="129"/>
      <c r="D4" s="129"/>
      <c r="E4" s="129"/>
      <c r="F4" s="129"/>
      <c r="G4" s="130"/>
    </row>
    <row r="5" spans="1:7" ht="12" customHeight="1">
      <c r="A5" s="123" t="s">
        <v>2242</v>
      </c>
    </row>
    <row r="6" spans="1:7" ht="12" customHeight="1">
      <c r="E6" s="125"/>
    </row>
    <row r="7" spans="1:7" s="132" customFormat="1" ht="12" customHeight="1">
      <c r="A7" s="246" t="s">
        <v>2237</v>
      </c>
      <c r="B7" s="246" t="s">
        <v>2238</v>
      </c>
      <c r="C7" s="246" t="s">
        <v>2236</v>
      </c>
      <c r="D7" s="246" t="s">
        <v>2235</v>
      </c>
      <c r="E7" s="246" t="s">
        <v>2234</v>
      </c>
      <c r="F7" s="246" t="s">
        <v>2233</v>
      </c>
      <c r="G7" s="247" t="s">
        <v>2232</v>
      </c>
    </row>
    <row r="8" spans="1:7" s="132" customFormat="1" ht="12" customHeight="1">
      <c r="A8" s="133" t="s">
        <v>2144</v>
      </c>
      <c r="B8" s="186" t="s">
        <v>2144</v>
      </c>
      <c r="C8" s="134" t="s">
        <v>1577</v>
      </c>
      <c r="D8" s="134">
        <v>18084017562</v>
      </c>
      <c r="E8" s="135" t="s">
        <v>1579</v>
      </c>
      <c r="F8" s="134" t="s">
        <v>6</v>
      </c>
      <c r="G8" s="122">
        <v>4.6951318032786888</v>
      </c>
    </row>
    <row r="9" spans="1:7" s="132" customFormat="1" ht="12" customHeight="1">
      <c r="A9" s="136"/>
      <c r="B9" s="187"/>
      <c r="C9" s="134" t="s">
        <v>1580</v>
      </c>
      <c r="D9" s="134" t="s">
        <v>1581</v>
      </c>
      <c r="E9" s="135" t="s">
        <v>1582</v>
      </c>
      <c r="F9" s="134" t="s">
        <v>6</v>
      </c>
      <c r="G9" s="122">
        <v>4.6951318032786888</v>
      </c>
    </row>
    <row r="10" spans="1:7" s="132" customFormat="1" ht="12" customHeight="1">
      <c r="A10" s="136"/>
      <c r="B10" s="187"/>
      <c r="C10" s="134" t="s">
        <v>1048</v>
      </c>
      <c r="D10" s="134" t="s">
        <v>1049</v>
      </c>
      <c r="E10" s="135" t="s">
        <v>1046</v>
      </c>
      <c r="F10" s="134" t="s">
        <v>44</v>
      </c>
      <c r="G10" s="122">
        <v>5.2168131147540979</v>
      </c>
    </row>
    <row r="11" spans="1:7" s="132" customFormat="1" ht="12" customHeight="1">
      <c r="A11" s="136"/>
      <c r="B11" s="187"/>
      <c r="C11" s="134" t="s">
        <v>1045</v>
      </c>
      <c r="D11" s="134" t="s">
        <v>1044</v>
      </c>
      <c r="E11" s="135" t="s">
        <v>1047</v>
      </c>
      <c r="F11" s="134" t="s">
        <v>6</v>
      </c>
      <c r="G11" s="122">
        <v>5.2168131147540979</v>
      </c>
    </row>
    <row r="12" spans="1:7" s="132" customFormat="1" ht="12" customHeight="1">
      <c r="A12" s="136"/>
      <c r="B12" s="187"/>
      <c r="C12" s="134" t="s">
        <v>636</v>
      </c>
      <c r="D12" s="134" t="s">
        <v>635</v>
      </c>
      <c r="E12" s="135" t="s">
        <v>637</v>
      </c>
      <c r="F12" s="134" t="s">
        <v>6</v>
      </c>
      <c r="G12" s="122">
        <v>5.2168131147540979</v>
      </c>
    </row>
    <row r="13" spans="1:7" s="132" customFormat="1" ht="12" customHeight="1">
      <c r="A13" s="136"/>
      <c r="B13" s="187"/>
      <c r="C13" s="134" t="s">
        <v>217</v>
      </c>
      <c r="D13" s="134" t="s">
        <v>216</v>
      </c>
      <c r="E13" s="135" t="s">
        <v>565</v>
      </c>
      <c r="F13" s="134" t="s">
        <v>6</v>
      </c>
      <c r="G13" s="122">
        <v>5.2168131147540979</v>
      </c>
    </row>
    <row r="14" spans="1:7" s="132" customFormat="1" ht="12" customHeight="1">
      <c r="A14" s="136"/>
      <c r="B14" s="187"/>
      <c r="C14" s="134" t="s">
        <v>1115</v>
      </c>
      <c r="D14" s="134" t="s">
        <v>1116</v>
      </c>
      <c r="E14" s="135" t="s">
        <v>1114</v>
      </c>
      <c r="F14" s="134" t="s">
        <v>6</v>
      </c>
      <c r="G14" s="122">
        <v>5.2168131147540979</v>
      </c>
    </row>
    <row r="15" spans="1:7" s="132" customFormat="1" ht="12" customHeight="1">
      <c r="A15" s="136"/>
      <c r="B15" s="187"/>
      <c r="C15" s="134" t="s">
        <v>1121</v>
      </c>
      <c r="D15" s="134" t="s">
        <v>1122</v>
      </c>
      <c r="E15" s="135" t="s">
        <v>1120</v>
      </c>
      <c r="F15" s="134" t="s">
        <v>6</v>
      </c>
      <c r="G15" s="122">
        <v>5.2168131147540979</v>
      </c>
    </row>
    <row r="16" spans="1:7" s="132" customFormat="1" ht="12" customHeight="1">
      <c r="A16" s="136"/>
      <c r="B16" s="187"/>
      <c r="C16" s="134" t="s">
        <v>618</v>
      </c>
      <c r="D16" s="134" t="s">
        <v>617</v>
      </c>
      <c r="E16" s="135" t="s">
        <v>1027</v>
      </c>
      <c r="F16" s="134" t="s">
        <v>6</v>
      </c>
      <c r="G16" s="122">
        <v>5.2168131147540979</v>
      </c>
    </row>
    <row r="17" spans="1:7" s="132" customFormat="1" ht="12" customHeight="1">
      <c r="A17" s="136"/>
      <c r="B17" s="187"/>
      <c r="C17" s="134" t="s">
        <v>614</v>
      </c>
      <c r="D17" s="134" t="s">
        <v>613</v>
      </c>
      <c r="E17" s="135" t="s">
        <v>1026</v>
      </c>
      <c r="F17" s="134" t="s">
        <v>6</v>
      </c>
      <c r="G17" s="122">
        <v>5.2168131147540979</v>
      </c>
    </row>
    <row r="18" spans="1:7" s="132" customFormat="1" ht="12" customHeight="1">
      <c r="A18" s="136"/>
      <c r="B18" s="187"/>
      <c r="C18" s="134" t="s">
        <v>1118</v>
      </c>
      <c r="D18" s="134" t="s">
        <v>1119</v>
      </c>
      <c r="E18" s="135" t="s">
        <v>1117</v>
      </c>
      <c r="F18" s="134" t="s">
        <v>6</v>
      </c>
      <c r="G18" s="122">
        <v>5.2168131147540979</v>
      </c>
    </row>
    <row r="19" spans="1:7" s="132" customFormat="1" ht="12" customHeight="1">
      <c r="A19" s="136"/>
      <c r="B19" s="187"/>
      <c r="C19" s="134" t="s">
        <v>1111</v>
      </c>
      <c r="D19" s="134" t="s">
        <v>1112</v>
      </c>
      <c r="E19" s="135" t="s">
        <v>1113</v>
      </c>
      <c r="F19" s="134" t="s">
        <v>6</v>
      </c>
      <c r="G19" s="122">
        <v>5.2168131147540979</v>
      </c>
    </row>
    <row r="20" spans="1:7" s="132" customFormat="1" ht="12" customHeight="1">
      <c r="A20" s="136"/>
      <c r="B20" s="187"/>
      <c r="C20" s="134" t="s">
        <v>581</v>
      </c>
      <c r="D20" s="134" t="s">
        <v>585</v>
      </c>
      <c r="E20" s="135" t="s">
        <v>580</v>
      </c>
      <c r="F20" s="134" t="s">
        <v>44</v>
      </c>
      <c r="G20" s="122">
        <v>5.2168131147540979</v>
      </c>
    </row>
    <row r="21" spans="1:7" s="132" customFormat="1" ht="12" customHeight="1">
      <c r="A21" s="136"/>
      <c r="B21" s="187"/>
      <c r="C21" s="134" t="s">
        <v>1927</v>
      </c>
      <c r="D21" s="134" t="s">
        <v>2139</v>
      </c>
      <c r="E21" s="135" t="s">
        <v>2070</v>
      </c>
      <c r="F21" s="134" t="s">
        <v>6</v>
      </c>
      <c r="G21" s="122">
        <v>5.2168131147540979</v>
      </c>
    </row>
    <row r="22" spans="1:7" s="132" customFormat="1" ht="12" customHeight="1">
      <c r="A22" s="136"/>
      <c r="B22" s="187"/>
      <c r="C22" s="134" t="s">
        <v>1930</v>
      </c>
      <c r="D22" s="134" t="s">
        <v>2140</v>
      </c>
      <c r="E22" s="135" t="s">
        <v>2062</v>
      </c>
      <c r="F22" s="134" t="s">
        <v>44</v>
      </c>
      <c r="G22" s="122">
        <v>5.2168131147540979</v>
      </c>
    </row>
    <row r="23" spans="1:7" s="132" customFormat="1" ht="12" customHeight="1">
      <c r="A23" s="136"/>
      <c r="B23" s="187"/>
      <c r="C23" s="134" t="s">
        <v>1931</v>
      </c>
      <c r="D23" s="134" t="s">
        <v>2133</v>
      </c>
      <c r="E23" s="135" t="s">
        <v>2063</v>
      </c>
      <c r="F23" s="134" t="s">
        <v>99</v>
      </c>
      <c r="G23" s="122">
        <v>5.2168131147540979</v>
      </c>
    </row>
    <row r="24" spans="1:7" s="132" customFormat="1" ht="12" customHeight="1">
      <c r="A24" s="136"/>
      <c r="B24" s="187"/>
      <c r="C24" s="134" t="s">
        <v>1929</v>
      </c>
      <c r="D24" s="134" t="s">
        <v>2137</v>
      </c>
      <c r="E24" s="135" t="s">
        <v>2064</v>
      </c>
      <c r="F24" s="134" t="s">
        <v>6</v>
      </c>
      <c r="G24" s="122">
        <v>5.2168131147540979</v>
      </c>
    </row>
    <row r="25" spans="1:7" s="132" customFormat="1" ht="12" customHeight="1">
      <c r="A25" s="136"/>
      <c r="B25" s="187"/>
      <c r="C25" s="134" t="s">
        <v>1928</v>
      </c>
      <c r="D25" s="134" t="s">
        <v>2138</v>
      </c>
      <c r="E25" s="135" t="s">
        <v>2057</v>
      </c>
      <c r="F25" s="134" t="s">
        <v>44</v>
      </c>
      <c r="G25" s="122">
        <v>5.2168131147540979</v>
      </c>
    </row>
    <row r="26" spans="1:7" s="132" customFormat="1" ht="12" customHeight="1">
      <c r="A26" s="136"/>
      <c r="B26" s="187"/>
      <c r="C26" s="134" t="s">
        <v>2044</v>
      </c>
      <c r="D26" s="134" t="s">
        <v>2045</v>
      </c>
      <c r="E26" s="135" t="s">
        <v>2058</v>
      </c>
      <c r="F26" s="134" t="s">
        <v>44</v>
      </c>
      <c r="G26" s="122">
        <v>5.2168131147540979</v>
      </c>
    </row>
    <row r="27" spans="1:7" s="132" customFormat="1" ht="12" customHeight="1">
      <c r="A27" s="136"/>
      <c r="B27" s="187"/>
      <c r="C27" s="134" t="s">
        <v>2042</v>
      </c>
      <c r="D27" s="134" t="s">
        <v>2043</v>
      </c>
      <c r="E27" s="135" t="s">
        <v>2052</v>
      </c>
      <c r="F27" s="134" t="s">
        <v>6</v>
      </c>
      <c r="G27" s="122">
        <v>5.2168131147540979</v>
      </c>
    </row>
    <row r="28" spans="1:7" s="132" customFormat="1" ht="12" customHeight="1">
      <c r="A28" s="136"/>
      <c r="B28" s="187"/>
      <c r="C28" s="134" t="s">
        <v>2039</v>
      </c>
      <c r="D28" s="134" t="s">
        <v>2041</v>
      </c>
      <c r="E28" s="135" t="s">
        <v>2040</v>
      </c>
      <c r="F28" s="134" t="s">
        <v>6</v>
      </c>
      <c r="G28" s="122">
        <v>5.2168131147540979</v>
      </c>
    </row>
    <row r="29" spans="1:7" s="132" customFormat="1" ht="12" customHeight="1">
      <c r="A29" s="136"/>
      <c r="B29" s="187"/>
      <c r="C29" s="134" t="s">
        <v>1452</v>
      </c>
      <c r="D29" s="134" t="s">
        <v>1453</v>
      </c>
      <c r="E29" s="135" t="s">
        <v>1454</v>
      </c>
      <c r="F29" s="134" t="s">
        <v>6</v>
      </c>
      <c r="G29" s="122">
        <v>5.2168131147540979</v>
      </c>
    </row>
    <row r="30" spans="1:7" s="132" customFormat="1" ht="12" customHeight="1">
      <c r="A30" s="136"/>
      <c r="B30" s="187"/>
      <c r="C30" s="134" t="s">
        <v>1414</v>
      </c>
      <c r="D30" s="134" t="s">
        <v>1415</v>
      </c>
      <c r="E30" s="135" t="s">
        <v>1416</v>
      </c>
      <c r="F30" s="134" t="s">
        <v>99</v>
      </c>
      <c r="G30" s="122">
        <v>5.2168131147540979</v>
      </c>
    </row>
    <row r="31" spans="1:7" s="132" customFormat="1" ht="12" customHeight="1">
      <c r="A31" s="136"/>
      <c r="B31" s="187"/>
      <c r="C31" s="134" t="s">
        <v>1424</v>
      </c>
      <c r="D31" s="134" t="s">
        <v>1425</v>
      </c>
      <c r="E31" s="135" t="s">
        <v>1426</v>
      </c>
      <c r="F31" s="134" t="s">
        <v>99</v>
      </c>
      <c r="G31" s="122">
        <v>5.2168131147540979</v>
      </c>
    </row>
    <row r="32" spans="1:7" s="132" customFormat="1" ht="12" customHeight="1">
      <c r="A32" s="136"/>
      <c r="B32" s="187"/>
      <c r="C32" s="134" t="s">
        <v>1434</v>
      </c>
      <c r="D32" s="134" t="s">
        <v>1435</v>
      </c>
      <c r="E32" s="135" t="s">
        <v>1436</v>
      </c>
      <c r="F32" s="134" t="s">
        <v>99</v>
      </c>
      <c r="G32" s="122">
        <v>5.2168131147540979</v>
      </c>
    </row>
    <row r="33" spans="1:7" s="132" customFormat="1" ht="12" customHeight="1">
      <c r="A33" s="136"/>
      <c r="B33" s="187"/>
      <c r="C33" s="134" t="s">
        <v>1318</v>
      </c>
      <c r="D33" s="134" t="s">
        <v>1319</v>
      </c>
      <c r="E33" s="135" t="s">
        <v>1320</v>
      </c>
      <c r="F33" s="134" t="s">
        <v>6</v>
      </c>
      <c r="G33" s="122">
        <v>5.2168131147540979</v>
      </c>
    </row>
    <row r="34" spans="1:7" s="132" customFormat="1" ht="12" customHeight="1">
      <c r="A34" s="136"/>
      <c r="B34" s="187"/>
      <c r="C34" s="134" t="s">
        <v>1370</v>
      </c>
      <c r="D34" s="134" t="s">
        <v>1371</v>
      </c>
      <c r="E34" s="135" t="s">
        <v>1372</v>
      </c>
      <c r="F34" s="134" t="s">
        <v>44</v>
      </c>
      <c r="G34" s="122">
        <v>5.2168131147540979</v>
      </c>
    </row>
    <row r="35" spans="1:7" s="132" customFormat="1" ht="12" customHeight="1">
      <c r="A35" s="136"/>
      <c r="B35" s="187"/>
      <c r="C35" s="134" t="s">
        <v>1327</v>
      </c>
      <c r="D35" s="134" t="s">
        <v>1328</v>
      </c>
      <c r="E35" s="135" t="s">
        <v>1329</v>
      </c>
      <c r="F35" s="134" t="s">
        <v>6</v>
      </c>
      <c r="G35" s="122">
        <v>5.2168131147540979</v>
      </c>
    </row>
    <row r="36" spans="1:7" s="132" customFormat="1" ht="12" customHeight="1">
      <c r="A36" s="136"/>
      <c r="B36" s="187"/>
      <c r="C36" s="134" t="s">
        <v>1336</v>
      </c>
      <c r="D36" s="134" t="s">
        <v>1337</v>
      </c>
      <c r="E36" s="135" t="s">
        <v>1338</v>
      </c>
      <c r="F36" s="134" t="s">
        <v>6</v>
      </c>
      <c r="G36" s="122">
        <v>5.2168131147540979</v>
      </c>
    </row>
    <row r="37" spans="1:7" s="132" customFormat="1" ht="12" customHeight="1">
      <c r="A37" s="136"/>
      <c r="B37" s="187"/>
      <c r="C37" s="134" t="s">
        <v>1443</v>
      </c>
      <c r="D37" s="134" t="s">
        <v>1444</v>
      </c>
      <c r="E37" s="135" t="s">
        <v>1445</v>
      </c>
      <c r="F37" s="134" t="s">
        <v>44</v>
      </c>
      <c r="G37" s="122">
        <v>5.2168131147540979</v>
      </c>
    </row>
    <row r="38" spans="1:7" s="132" customFormat="1" ht="12" customHeight="1">
      <c r="A38" s="136"/>
      <c r="B38" s="187"/>
      <c r="C38" s="134" t="s">
        <v>866</v>
      </c>
      <c r="D38" s="134" t="s">
        <v>896</v>
      </c>
      <c r="E38" s="135" t="s">
        <v>536</v>
      </c>
      <c r="F38" s="134" t="s">
        <v>44</v>
      </c>
      <c r="G38" s="122">
        <v>5.2168131147540979</v>
      </c>
    </row>
    <row r="39" spans="1:7" s="132" customFormat="1" ht="12" customHeight="1">
      <c r="A39" s="136"/>
      <c r="B39" s="187"/>
      <c r="C39" s="134" t="s">
        <v>867</v>
      </c>
      <c r="D39" s="134" t="s">
        <v>900</v>
      </c>
      <c r="E39" s="135" t="s">
        <v>539</v>
      </c>
      <c r="F39" s="134" t="s">
        <v>71</v>
      </c>
      <c r="G39" s="122">
        <v>11.476988852459016</v>
      </c>
    </row>
    <row r="40" spans="1:7" s="132" customFormat="1" ht="12" customHeight="1">
      <c r="A40" s="136"/>
      <c r="B40" s="187"/>
      <c r="C40" s="134" t="s">
        <v>1394</v>
      </c>
      <c r="D40" s="134" t="s">
        <v>1395</v>
      </c>
      <c r="E40" s="135" t="s">
        <v>2048</v>
      </c>
      <c r="F40" s="134" t="s">
        <v>44</v>
      </c>
      <c r="G40" s="122">
        <v>5.2168131147540979</v>
      </c>
    </row>
    <row r="41" spans="1:7" s="132" customFormat="1" ht="12" customHeight="1">
      <c r="A41" s="136"/>
      <c r="B41" s="187"/>
      <c r="C41" s="134" t="s">
        <v>2130</v>
      </c>
      <c r="D41" s="134" t="s">
        <v>2134</v>
      </c>
      <c r="E41" s="135" t="s">
        <v>2141</v>
      </c>
      <c r="F41" s="134" t="s">
        <v>99</v>
      </c>
      <c r="G41" s="122">
        <v>5.2168131147540979</v>
      </c>
    </row>
    <row r="42" spans="1:7" s="132" customFormat="1" ht="12" customHeight="1">
      <c r="A42" s="136"/>
      <c r="B42" s="187"/>
      <c r="C42" s="134" t="s">
        <v>2131</v>
      </c>
      <c r="D42" s="134" t="s">
        <v>2135</v>
      </c>
      <c r="E42" s="135" t="s">
        <v>2142</v>
      </c>
      <c r="F42" s="134" t="s">
        <v>99</v>
      </c>
      <c r="G42" s="122">
        <v>5.2168131147540979</v>
      </c>
    </row>
    <row r="43" spans="1:7" s="132" customFormat="1" ht="12" customHeight="1">
      <c r="A43" s="136"/>
      <c r="B43" s="187"/>
      <c r="C43" s="134" t="s">
        <v>1358</v>
      </c>
      <c r="D43" s="134" t="s">
        <v>1359</v>
      </c>
      <c r="E43" s="135" t="s">
        <v>1360</v>
      </c>
      <c r="F43" s="134" t="s">
        <v>6</v>
      </c>
      <c r="G43" s="122">
        <v>5.2168131147540979</v>
      </c>
    </row>
    <row r="44" spans="1:7" s="132" customFormat="1" ht="12" customHeight="1">
      <c r="A44" s="136"/>
      <c r="B44" s="187"/>
      <c r="C44" s="134" t="s">
        <v>1367</v>
      </c>
      <c r="D44" s="134" t="s">
        <v>1368</v>
      </c>
      <c r="E44" s="135" t="s">
        <v>2163</v>
      </c>
      <c r="F44" s="134" t="s">
        <v>71</v>
      </c>
      <c r="G44" s="122">
        <v>5.2168131147540979</v>
      </c>
    </row>
    <row r="45" spans="1:7" s="132" customFormat="1" ht="12" customHeight="1">
      <c r="A45" s="136"/>
      <c r="B45" s="187"/>
      <c r="C45" s="134" t="s">
        <v>1349</v>
      </c>
      <c r="D45" s="134" t="s">
        <v>1350</v>
      </c>
      <c r="E45" s="135" t="s">
        <v>1351</v>
      </c>
      <c r="F45" s="134" t="s">
        <v>6</v>
      </c>
      <c r="G45" s="122">
        <v>5.2168131147540979</v>
      </c>
    </row>
    <row r="46" spans="1:7" s="132" customFormat="1" ht="12" customHeight="1">
      <c r="A46" s="136"/>
      <c r="B46" s="187"/>
      <c r="C46" s="134" t="s">
        <v>1385</v>
      </c>
      <c r="D46" s="134" t="s">
        <v>1386</v>
      </c>
      <c r="E46" s="135" t="s">
        <v>1387</v>
      </c>
      <c r="F46" s="134" t="s">
        <v>44</v>
      </c>
      <c r="G46" s="122">
        <v>5.2168131147540979</v>
      </c>
    </row>
    <row r="47" spans="1:7" s="132" customFormat="1" ht="12" customHeight="1">
      <c r="A47" s="136"/>
      <c r="B47" s="187"/>
      <c r="C47" s="134" t="s">
        <v>1309</v>
      </c>
      <c r="D47" s="134" t="s">
        <v>1310</v>
      </c>
      <c r="E47" s="135" t="s">
        <v>1311</v>
      </c>
      <c r="F47" s="134" t="s">
        <v>6</v>
      </c>
      <c r="G47" s="122">
        <v>5.2168131147540979</v>
      </c>
    </row>
    <row r="48" spans="1:7" s="132" customFormat="1" ht="12" customHeight="1">
      <c r="A48" s="136"/>
      <c r="B48" s="187"/>
      <c r="C48" s="134" t="s">
        <v>1300</v>
      </c>
      <c r="D48" s="134" t="s">
        <v>1301</v>
      </c>
      <c r="E48" s="135" t="s">
        <v>1302</v>
      </c>
      <c r="F48" s="134" t="s">
        <v>6</v>
      </c>
      <c r="G48" s="122">
        <v>5.2168131147540979</v>
      </c>
    </row>
    <row r="49" spans="1:7" s="132" customFormat="1" ht="12" customHeight="1">
      <c r="A49" s="136"/>
      <c r="B49" s="187"/>
      <c r="C49" s="134" t="s">
        <v>577</v>
      </c>
      <c r="D49" s="134" t="s">
        <v>584</v>
      </c>
      <c r="E49" s="135" t="s">
        <v>576</v>
      </c>
      <c r="F49" s="134" t="s">
        <v>6</v>
      </c>
      <c r="G49" s="122">
        <v>5.2168131147540979</v>
      </c>
    </row>
    <row r="50" spans="1:7" s="132" customFormat="1" ht="12" customHeight="1">
      <c r="A50" s="136"/>
      <c r="B50" s="187"/>
      <c r="C50" s="134" t="s">
        <v>579</v>
      </c>
      <c r="D50" s="134" t="s">
        <v>583</v>
      </c>
      <c r="E50" s="135" t="s">
        <v>578</v>
      </c>
      <c r="F50" s="134" t="s">
        <v>44</v>
      </c>
      <c r="G50" s="122">
        <v>5.2168131147540979</v>
      </c>
    </row>
    <row r="51" spans="1:7" s="132" customFormat="1" ht="12" customHeight="1">
      <c r="A51" s="136"/>
      <c r="B51" s="187"/>
      <c r="C51" s="134" t="s">
        <v>1043</v>
      </c>
      <c r="D51" s="134" t="s">
        <v>1042</v>
      </c>
      <c r="E51" s="135" t="s">
        <v>1041</v>
      </c>
      <c r="F51" s="134" t="s">
        <v>71</v>
      </c>
      <c r="G51" s="122">
        <v>5.2168131147540979</v>
      </c>
    </row>
    <row r="52" spans="1:7" s="132" customFormat="1" ht="12" customHeight="1">
      <c r="A52" s="136"/>
      <c r="B52" s="187"/>
      <c r="C52" s="134" t="s">
        <v>224</v>
      </c>
      <c r="D52" s="134" t="s">
        <v>223</v>
      </c>
      <c r="E52" s="135" t="s">
        <v>568</v>
      </c>
      <c r="F52" s="134" t="s">
        <v>44</v>
      </c>
      <c r="G52" s="122">
        <v>5.2168131147540979</v>
      </c>
    </row>
    <row r="53" spans="1:7" s="132" customFormat="1" ht="12" customHeight="1">
      <c r="A53" s="124"/>
      <c r="B53" s="138"/>
      <c r="C53" s="134" t="s">
        <v>219</v>
      </c>
      <c r="D53" s="134" t="s">
        <v>218</v>
      </c>
      <c r="E53" s="135" t="s">
        <v>567</v>
      </c>
      <c r="F53" s="134" t="s">
        <v>44</v>
      </c>
      <c r="G53" s="122">
        <v>5.2168131147540979</v>
      </c>
    </row>
    <row r="54" spans="1:7" s="132" customFormat="1" ht="12" customHeight="1">
      <c r="A54" s="179" t="s">
        <v>2223</v>
      </c>
      <c r="B54" s="188" t="s">
        <v>2223</v>
      </c>
      <c r="C54" s="134" t="s">
        <v>2167</v>
      </c>
      <c r="D54" s="134" t="s">
        <v>2171</v>
      </c>
      <c r="E54" s="139" t="s">
        <v>2176</v>
      </c>
      <c r="F54" s="134"/>
      <c r="G54" s="122">
        <v>17.47632393442623</v>
      </c>
    </row>
    <row r="55" spans="1:7" s="132" customFormat="1" ht="12" customHeight="1">
      <c r="A55" s="180"/>
      <c r="B55" s="189"/>
      <c r="C55" s="140" t="s">
        <v>2219</v>
      </c>
      <c r="D55" s="134" t="s">
        <v>2172</v>
      </c>
      <c r="E55" s="139" t="s">
        <v>2175</v>
      </c>
      <c r="F55" s="134"/>
      <c r="G55" s="122">
        <v>17.47632393442623</v>
      </c>
    </row>
    <row r="56" spans="1:7" s="132" customFormat="1" ht="12" customHeight="1">
      <c r="A56" s="180"/>
      <c r="B56" s="189"/>
      <c r="C56" s="134" t="s">
        <v>2226</v>
      </c>
      <c r="D56" s="134">
        <v>18084046777</v>
      </c>
      <c r="E56" s="141" t="s">
        <v>2227</v>
      </c>
      <c r="F56" s="134"/>
      <c r="G56" s="122">
        <v>43.821230163934423</v>
      </c>
    </row>
    <row r="57" spans="1:7" s="132" customFormat="1" ht="12" customHeight="1">
      <c r="A57" s="180"/>
      <c r="B57" s="189"/>
      <c r="C57" s="134" t="s">
        <v>2225</v>
      </c>
      <c r="D57" s="134">
        <v>18084046784</v>
      </c>
      <c r="E57" s="141" t="s">
        <v>2231</v>
      </c>
      <c r="F57" s="134"/>
      <c r="G57" s="122">
        <v>30.257516065573768</v>
      </c>
    </row>
    <row r="58" spans="1:7" s="132" customFormat="1" ht="12" customHeight="1">
      <c r="A58" s="180"/>
      <c r="B58" s="189"/>
      <c r="C58" s="134" t="s">
        <v>2229</v>
      </c>
      <c r="D58" s="134" t="s">
        <v>2230</v>
      </c>
      <c r="E58" s="141" t="s">
        <v>2228</v>
      </c>
      <c r="F58" s="134"/>
      <c r="G58" s="122">
        <v>50.08140590163935</v>
      </c>
    </row>
    <row r="59" spans="1:7" s="144" customFormat="1" ht="12" customHeight="1">
      <c r="A59" s="142" t="s">
        <v>5</v>
      </c>
      <c r="B59" s="181" t="s">
        <v>426</v>
      </c>
      <c r="C59" s="134" t="s">
        <v>1006</v>
      </c>
      <c r="D59" s="134">
        <v>18084997444</v>
      </c>
      <c r="E59" s="139" t="s">
        <v>1012</v>
      </c>
      <c r="F59" s="134" t="s">
        <v>7</v>
      </c>
      <c r="G59" s="122">
        <v>10.955307540983606</v>
      </c>
    </row>
    <row r="60" spans="1:7" s="123" customFormat="1" ht="12" customHeight="1">
      <c r="A60" s="145"/>
      <c r="B60" s="182"/>
      <c r="C60" s="134" t="s">
        <v>1007</v>
      </c>
      <c r="D60" s="134" t="s">
        <v>1008</v>
      </c>
      <c r="E60" s="139" t="s">
        <v>1013</v>
      </c>
      <c r="F60" s="134" t="s">
        <v>8</v>
      </c>
      <c r="G60" s="122">
        <v>32.865922622950819</v>
      </c>
    </row>
    <row r="61" spans="1:7" s="123" customFormat="1" ht="12" customHeight="1">
      <c r="A61" s="145"/>
      <c r="B61" s="182"/>
      <c r="C61" s="134" t="s">
        <v>1057</v>
      </c>
      <c r="D61" s="134" t="s">
        <v>1079</v>
      </c>
      <c r="E61" s="139" t="s">
        <v>1063</v>
      </c>
      <c r="F61" s="134" t="s">
        <v>7</v>
      </c>
      <c r="G61" s="122">
        <v>10.955307540983606</v>
      </c>
    </row>
    <row r="62" spans="1:7" s="123" customFormat="1" ht="12" customHeight="1">
      <c r="A62" s="145"/>
      <c r="B62" s="182"/>
      <c r="C62" s="134" t="s">
        <v>1058</v>
      </c>
      <c r="D62" s="134" t="s">
        <v>1080</v>
      </c>
      <c r="E62" s="139" t="s">
        <v>1064</v>
      </c>
      <c r="F62" s="134" t="s">
        <v>8</v>
      </c>
      <c r="G62" s="122">
        <v>32.865922622950819</v>
      </c>
    </row>
    <row r="63" spans="1:7" s="144" customFormat="1" ht="12" customHeight="1">
      <c r="A63" s="145"/>
      <c r="B63" s="182"/>
      <c r="C63" s="134" t="s">
        <v>1051</v>
      </c>
      <c r="D63" s="134" t="s">
        <v>1052</v>
      </c>
      <c r="E63" s="139" t="s">
        <v>1061</v>
      </c>
      <c r="F63" s="134" t="s">
        <v>7</v>
      </c>
      <c r="G63" s="122">
        <v>10.955307540983606</v>
      </c>
    </row>
    <row r="64" spans="1:7" s="144" customFormat="1" ht="12" customHeight="1">
      <c r="A64" s="145"/>
      <c r="B64" s="182"/>
      <c r="C64" s="134" t="s">
        <v>1054</v>
      </c>
      <c r="D64" s="134" t="s">
        <v>1053</v>
      </c>
      <c r="E64" s="139" t="s">
        <v>1062</v>
      </c>
      <c r="F64" s="134" t="s">
        <v>8</v>
      </c>
      <c r="G64" s="122">
        <v>32.865922622950819</v>
      </c>
    </row>
    <row r="65" spans="1:7" s="144" customFormat="1" ht="12" customHeight="1">
      <c r="A65" s="145"/>
      <c r="B65" s="182"/>
      <c r="C65" s="134" t="s">
        <v>1139</v>
      </c>
      <c r="D65" s="134" t="s">
        <v>1138</v>
      </c>
      <c r="E65" s="139" t="s">
        <v>1140</v>
      </c>
      <c r="F65" s="134" t="s">
        <v>29</v>
      </c>
      <c r="G65" s="122">
        <v>15.128758032786884</v>
      </c>
    </row>
    <row r="66" spans="1:7" s="144" customFormat="1" ht="12" customHeight="1">
      <c r="A66" s="145"/>
      <c r="B66" s="182"/>
      <c r="C66" s="134" t="s">
        <v>1142</v>
      </c>
      <c r="D66" s="134" t="s">
        <v>1143</v>
      </c>
      <c r="E66" s="139" t="s">
        <v>1299</v>
      </c>
      <c r="F66" s="134" t="s">
        <v>1271</v>
      </c>
      <c r="G66" s="122">
        <v>27.127428196721318</v>
      </c>
    </row>
    <row r="67" spans="1:7" s="144" customFormat="1" ht="12" customHeight="1">
      <c r="A67" s="145"/>
      <c r="B67" s="182"/>
      <c r="C67" s="134" t="s">
        <v>22</v>
      </c>
      <c r="D67" s="134" t="s">
        <v>21</v>
      </c>
      <c r="E67" s="139" t="s">
        <v>20</v>
      </c>
      <c r="F67" s="134" t="s">
        <v>7</v>
      </c>
      <c r="G67" s="122">
        <v>15.128758032786884</v>
      </c>
    </row>
    <row r="68" spans="1:7" s="144" customFormat="1" ht="12" customHeight="1">
      <c r="A68" s="145"/>
      <c r="B68" s="182"/>
      <c r="C68" s="134" t="s">
        <v>24</v>
      </c>
      <c r="D68" s="134" t="s">
        <v>23</v>
      </c>
      <c r="E68" s="139" t="s">
        <v>530</v>
      </c>
      <c r="F68" s="134" t="s">
        <v>8</v>
      </c>
      <c r="G68" s="122">
        <v>45.386274098360651</v>
      </c>
    </row>
    <row r="69" spans="1:7" s="144" customFormat="1" ht="12" customHeight="1">
      <c r="A69" s="145"/>
      <c r="B69" s="182"/>
      <c r="C69" s="134" t="s">
        <v>639</v>
      </c>
      <c r="D69" s="134" t="s">
        <v>638</v>
      </c>
      <c r="E69" s="139" t="s">
        <v>640</v>
      </c>
      <c r="F69" s="134" t="s">
        <v>7</v>
      </c>
      <c r="G69" s="122">
        <v>14.86791737704918</v>
      </c>
    </row>
    <row r="70" spans="1:7" s="144" customFormat="1" ht="12" customHeight="1">
      <c r="A70" s="145"/>
      <c r="B70" s="182"/>
      <c r="C70" s="134" t="s">
        <v>1895</v>
      </c>
      <c r="D70" s="134" t="s">
        <v>1896</v>
      </c>
      <c r="E70" s="139" t="s">
        <v>1897</v>
      </c>
      <c r="F70" s="134" t="s">
        <v>29</v>
      </c>
      <c r="G70" s="122">
        <v>15.128758032786884</v>
      </c>
    </row>
    <row r="71" spans="1:7" s="144" customFormat="1" ht="12" customHeight="1">
      <c r="A71" s="145"/>
      <c r="B71" s="182"/>
      <c r="C71" s="134" t="s">
        <v>2014</v>
      </c>
      <c r="D71" s="134" t="s">
        <v>2015</v>
      </c>
      <c r="E71" s="139" t="s">
        <v>2053</v>
      </c>
      <c r="F71" s="134" t="s">
        <v>29</v>
      </c>
      <c r="G71" s="122">
        <v>15.128758032786884</v>
      </c>
    </row>
    <row r="72" spans="1:7" s="144" customFormat="1" ht="12" customHeight="1">
      <c r="A72" s="145"/>
      <c r="B72" s="182"/>
      <c r="C72" s="134" t="s">
        <v>2022</v>
      </c>
      <c r="D72" s="134" t="s">
        <v>2023</v>
      </c>
      <c r="E72" s="139" t="s">
        <v>2066</v>
      </c>
      <c r="F72" s="134" t="s">
        <v>8</v>
      </c>
      <c r="G72" s="122">
        <v>56.863262950819681</v>
      </c>
    </row>
    <row r="73" spans="1:7" s="144" customFormat="1" ht="12" customHeight="1">
      <c r="A73" s="145"/>
      <c r="B73" s="182"/>
      <c r="C73" s="134" t="s">
        <v>2145</v>
      </c>
      <c r="D73" s="134" t="s">
        <v>2146</v>
      </c>
      <c r="E73" s="139" t="s">
        <v>2147</v>
      </c>
      <c r="F73" s="134" t="s">
        <v>8</v>
      </c>
      <c r="G73" s="122">
        <v>56.863262950819681</v>
      </c>
    </row>
    <row r="74" spans="1:7" s="144" customFormat="1" ht="12" customHeight="1">
      <c r="A74" s="145"/>
      <c r="B74" s="182"/>
      <c r="C74" s="134" t="s">
        <v>2020</v>
      </c>
      <c r="D74" s="134" t="s">
        <v>2021</v>
      </c>
      <c r="E74" s="139" t="s">
        <v>2054</v>
      </c>
      <c r="F74" s="134" t="s">
        <v>29</v>
      </c>
      <c r="G74" s="122">
        <v>15.128758032786884</v>
      </c>
    </row>
    <row r="75" spans="1:7" s="144" customFormat="1" ht="12" customHeight="1">
      <c r="A75" s="145"/>
      <c r="B75" s="182"/>
      <c r="C75" s="134" t="s">
        <v>1321</v>
      </c>
      <c r="D75" s="134" t="s">
        <v>1322</v>
      </c>
      <c r="E75" s="139" t="s">
        <v>1323</v>
      </c>
      <c r="F75" s="134" t="s">
        <v>29</v>
      </c>
      <c r="G75" s="122">
        <v>19.30220852459016</v>
      </c>
    </row>
    <row r="76" spans="1:7" s="144" customFormat="1" ht="12" customHeight="1">
      <c r="A76" s="145"/>
      <c r="B76" s="182"/>
      <c r="C76" s="134" t="s">
        <v>1324</v>
      </c>
      <c r="D76" s="134" t="s">
        <v>1325</v>
      </c>
      <c r="E76" s="139" t="s">
        <v>1326</v>
      </c>
      <c r="F76" s="134" t="s">
        <v>8</v>
      </c>
      <c r="G76" s="122">
        <v>72.252861639344275</v>
      </c>
    </row>
    <row r="77" spans="1:7" s="144" customFormat="1" ht="12" customHeight="1">
      <c r="A77" s="145"/>
      <c r="B77" s="182"/>
      <c r="C77" s="134" t="s">
        <v>1330</v>
      </c>
      <c r="D77" s="134" t="s">
        <v>1331</v>
      </c>
      <c r="E77" s="139" t="s">
        <v>1332</v>
      </c>
      <c r="F77" s="134" t="s">
        <v>29</v>
      </c>
      <c r="G77" s="122">
        <v>19.30220852459016</v>
      </c>
    </row>
    <row r="78" spans="1:7" s="144" customFormat="1" ht="12" customHeight="1">
      <c r="A78" s="145"/>
      <c r="B78" s="182"/>
      <c r="C78" s="134" t="s">
        <v>1333</v>
      </c>
      <c r="D78" s="134" t="s">
        <v>1334</v>
      </c>
      <c r="E78" s="139" t="s">
        <v>1335</v>
      </c>
      <c r="F78" s="134" t="s">
        <v>8</v>
      </c>
      <c r="G78" s="122">
        <v>72.252861639344275</v>
      </c>
    </row>
    <row r="79" spans="1:7" s="144" customFormat="1" ht="12" customHeight="1">
      <c r="A79" s="145"/>
      <c r="B79" s="182"/>
      <c r="C79" s="134" t="s">
        <v>1339</v>
      </c>
      <c r="D79" s="134" t="s">
        <v>1340</v>
      </c>
      <c r="E79" s="139" t="s">
        <v>1341</v>
      </c>
      <c r="F79" s="134" t="s">
        <v>29</v>
      </c>
      <c r="G79" s="122">
        <v>19.30220852459016</v>
      </c>
    </row>
    <row r="80" spans="1:7" s="144" customFormat="1" ht="12" customHeight="1">
      <c r="A80" s="145"/>
      <c r="B80" s="182"/>
      <c r="C80" s="134" t="s">
        <v>1342</v>
      </c>
      <c r="D80" s="134" t="s">
        <v>1343</v>
      </c>
      <c r="E80" s="139" t="s">
        <v>1344</v>
      </c>
      <c r="F80" s="134" t="s">
        <v>8</v>
      </c>
      <c r="G80" s="122">
        <v>72.252861639344275</v>
      </c>
    </row>
    <row r="81" spans="1:7" s="144" customFormat="1" ht="12" customHeight="1">
      <c r="A81" s="145"/>
      <c r="B81" s="182"/>
      <c r="C81" s="134" t="s">
        <v>1303</v>
      </c>
      <c r="D81" s="134" t="s">
        <v>1304</v>
      </c>
      <c r="E81" s="139" t="s">
        <v>1305</v>
      </c>
      <c r="F81" s="134" t="s">
        <v>7</v>
      </c>
      <c r="G81" s="122">
        <v>19.30220852459016</v>
      </c>
    </row>
    <row r="82" spans="1:7" s="144" customFormat="1" ht="12" customHeight="1">
      <c r="A82" s="145"/>
      <c r="B82" s="182"/>
      <c r="C82" s="134" t="s">
        <v>1306</v>
      </c>
      <c r="D82" s="134" t="s">
        <v>1307</v>
      </c>
      <c r="E82" s="139" t="s">
        <v>1308</v>
      </c>
      <c r="F82" s="134" t="s">
        <v>8</v>
      </c>
      <c r="G82" s="122">
        <v>57.906625573770498</v>
      </c>
    </row>
    <row r="83" spans="1:7" s="144" customFormat="1" ht="12" customHeight="1">
      <c r="A83" s="145"/>
      <c r="B83" s="182"/>
      <c r="C83" s="134" t="s">
        <v>1312</v>
      </c>
      <c r="D83" s="134" t="s">
        <v>1313</v>
      </c>
      <c r="E83" s="139" t="s">
        <v>1314</v>
      </c>
      <c r="F83" s="134" t="s">
        <v>7</v>
      </c>
      <c r="G83" s="122">
        <v>19.30220852459016</v>
      </c>
    </row>
    <row r="84" spans="1:7" s="144" customFormat="1" ht="12" customHeight="1">
      <c r="A84" s="145"/>
      <c r="B84" s="182"/>
      <c r="C84" s="134" t="s">
        <v>1315</v>
      </c>
      <c r="D84" s="134" t="s">
        <v>1316</v>
      </c>
      <c r="E84" s="139" t="s">
        <v>1317</v>
      </c>
      <c r="F84" s="134" t="s">
        <v>8</v>
      </c>
      <c r="G84" s="122">
        <v>57.906625573770498</v>
      </c>
    </row>
    <row r="85" spans="1:7" s="144" customFormat="1" ht="12" customHeight="1">
      <c r="A85" s="145"/>
      <c r="B85" s="182"/>
      <c r="C85" s="134" t="s">
        <v>26</v>
      </c>
      <c r="D85" s="134" t="s">
        <v>25</v>
      </c>
      <c r="E85" s="139" t="s">
        <v>531</v>
      </c>
      <c r="F85" s="134" t="s">
        <v>8</v>
      </c>
      <c r="G85" s="122">
        <v>32.865922622950819</v>
      </c>
    </row>
    <row r="86" spans="1:7" s="144" customFormat="1" ht="12" customHeight="1">
      <c r="A86" s="145"/>
      <c r="B86" s="182"/>
      <c r="C86" s="134" t="s">
        <v>10</v>
      </c>
      <c r="D86" s="134" t="s">
        <v>9</v>
      </c>
      <c r="E86" s="139" t="s">
        <v>11</v>
      </c>
      <c r="F86" s="134" t="s">
        <v>7</v>
      </c>
      <c r="G86" s="122">
        <v>15.128758032786884</v>
      </c>
    </row>
    <row r="87" spans="1:7" s="144" customFormat="1" ht="12" customHeight="1">
      <c r="A87" s="145"/>
      <c r="B87" s="182"/>
      <c r="C87" s="134" t="s">
        <v>13</v>
      </c>
      <c r="D87" s="134" t="s">
        <v>12</v>
      </c>
      <c r="E87" s="139" t="s">
        <v>527</v>
      </c>
      <c r="F87" s="134" t="s">
        <v>8</v>
      </c>
      <c r="G87" s="122">
        <v>45.386274098360651</v>
      </c>
    </row>
    <row r="88" spans="1:7" s="144" customFormat="1" ht="12" customHeight="1">
      <c r="A88" s="145"/>
      <c r="B88" s="182"/>
      <c r="C88" s="134" t="s">
        <v>508</v>
      </c>
      <c r="D88" s="134" t="s">
        <v>510</v>
      </c>
      <c r="E88" s="139" t="s">
        <v>19</v>
      </c>
      <c r="F88" s="134" t="s">
        <v>7</v>
      </c>
      <c r="G88" s="122">
        <v>18.780527213114755</v>
      </c>
    </row>
    <row r="89" spans="1:7" s="144" customFormat="1" ht="12" customHeight="1">
      <c r="A89" s="145"/>
      <c r="B89" s="182"/>
      <c r="C89" s="134" t="s">
        <v>509</v>
      </c>
      <c r="D89" s="134" t="s">
        <v>511</v>
      </c>
      <c r="E89" s="139" t="s">
        <v>529</v>
      </c>
      <c r="F89" s="134" t="s">
        <v>8</v>
      </c>
      <c r="G89" s="122">
        <v>56.341581639344263</v>
      </c>
    </row>
    <row r="90" spans="1:7" s="144" customFormat="1" ht="12" customHeight="1">
      <c r="A90" s="145"/>
      <c r="B90" s="182"/>
      <c r="C90" s="134" t="s">
        <v>661</v>
      </c>
      <c r="D90" s="134" t="s">
        <v>660</v>
      </c>
      <c r="E90" s="135" t="s">
        <v>662</v>
      </c>
      <c r="F90" s="134" t="s">
        <v>7</v>
      </c>
      <c r="G90" s="122">
        <v>19.30220852459016</v>
      </c>
    </row>
    <row r="91" spans="1:7" s="144" customFormat="1" ht="12" customHeight="1">
      <c r="A91" s="145"/>
      <c r="B91" s="182"/>
      <c r="C91" s="134" t="s">
        <v>15</v>
      </c>
      <c r="D91" s="134" t="s">
        <v>14</v>
      </c>
      <c r="E91" s="139" t="s">
        <v>16</v>
      </c>
      <c r="F91" s="134" t="s">
        <v>7</v>
      </c>
      <c r="G91" s="122">
        <v>15.128758032786884</v>
      </c>
    </row>
    <row r="92" spans="1:7" s="144" customFormat="1" ht="12" customHeight="1">
      <c r="A92" s="145"/>
      <c r="B92" s="182"/>
      <c r="C92" s="134" t="s">
        <v>18</v>
      </c>
      <c r="D92" s="134" t="s">
        <v>17</v>
      </c>
      <c r="E92" s="139" t="s">
        <v>528</v>
      </c>
      <c r="F92" s="134" t="s">
        <v>8</v>
      </c>
      <c r="G92" s="122">
        <v>45.386274098360651</v>
      </c>
    </row>
    <row r="93" spans="1:7" s="144" customFormat="1" ht="12" customHeight="1">
      <c r="A93" s="145"/>
      <c r="B93" s="182"/>
      <c r="C93" s="134" t="s">
        <v>833</v>
      </c>
      <c r="D93" s="134" t="s">
        <v>835</v>
      </c>
      <c r="E93" s="139" t="s">
        <v>834</v>
      </c>
      <c r="F93" s="134" t="s">
        <v>66</v>
      </c>
      <c r="G93" s="122">
        <v>15.91128</v>
      </c>
    </row>
    <row r="94" spans="1:7" s="144" customFormat="1" ht="12" customHeight="1">
      <c r="A94" s="145"/>
      <c r="B94" s="182"/>
      <c r="C94" s="134" t="s">
        <v>874</v>
      </c>
      <c r="D94" s="134" t="s">
        <v>892</v>
      </c>
      <c r="E94" s="139" t="s">
        <v>873</v>
      </c>
      <c r="F94" s="134" t="s">
        <v>7</v>
      </c>
      <c r="G94" s="122">
        <v>13.302873442622952</v>
      </c>
    </row>
    <row r="95" spans="1:7" s="123" customFormat="1" ht="12" customHeight="1">
      <c r="A95" s="145"/>
      <c r="B95" s="182"/>
      <c r="C95" s="134" t="s">
        <v>875</v>
      </c>
      <c r="D95" s="134" t="s">
        <v>893</v>
      </c>
      <c r="E95" s="139" t="s">
        <v>2067</v>
      </c>
      <c r="F95" s="134" t="s">
        <v>8</v>
      </c>
      <c r="G95" s="122">
        <v>39.908620327868853</v>
      </c>
    </row>
    <row r="96" spans="1:7" s="144" customFormat="1" ht="12" customHeight="1">
      <c r="A96" s="145"/>
      <c r="B96" s="182"/>
      <c r="C96" s="134" t="s">
        <v>27</v>
      </c>
      <c r="D96" s="134" t="s">
        <v>1141</v>
      </c>
      <c r="E96" s="139" t="s">
        <v>28</v>
      </c>
      <c r="F96" s="134" t="s">
        <v>7</v>
      </c>
      <c r="G96" s="122">
        <v>15.128758032786884</v>
      </c>
    </row>
    <row r="97" spans="1:7" s="123" customFormat="1" ht="12" customHeight="1">
      <c r="A97" s="145"/>
      <c r="B97" s="182"/>
      <c r="C97" s="134" t="s">
        <v>1288</v>
      </c>
      <c r="D97" s="134" t="s">
        <v>1289</v>
      </c>
      <c r="E97" s="139" t="s">
        <v>1290</v>
      </c>
      <c r="F97" s="134" t="s">
        <v>1291</v>
      </c>
      <c r="G97" s="122">
        <v>19.30220852459016</v>
      </c>
    </row>
    <row r="98" spans="1:7" s="144" customFormat="1" ht="12" customHeight="1">
      <c r="A98" s="145"/>
      <c r="B98" s="182"/>
      <c r="C98" s="134" t="s">
        <v>1292</v>
      </c>
      <c r="D98" s="134" t="s">
        <v>1293</v>
      </c>
      <c r="E98" s="139" t="s">
        <v>2162</v>
      </c>
      <c r="F98" s="134" t="s">
        <v>1295</v>
      </c>
      <c r="G98" s="122">
        <v>9.65110426229508</v>
      </c>
    </row>
    <row r="99" spans="1:7" s="144" customFormat="1" ht="12" customHeight="1">
      <c r="A99" s="145"/>
      <c r="B99" s="182"/>
      <c r="C99" s="134" t="s">
        <v>1296</v>
      </c>
      <c r="D99" s="134" t="s">
        <v>1297</v>
      </c>
      <c r="E99" s="139" t="s">
        <v>1298</v>
      </c>
      <c r="F99" s="134" t="s">
        <v>66</v>
      </c>
      <c r="G99" s="122">
        <v>18.258845901639347</v>
      </c>
    </row>
    <row r="100" spans="1:7" s="144" customFormat="1" ht="12" customHeight="1">
      <c r="A100" s="145"/>
      <c r="B100" s="183"/>
      <c r="C100" s="134" t="s">
        <v>1105</v>
      </c>
      <c r="D100" s="134" t="s">
        <v>1106</v>
      </c>
      <c r="E100" s="139" t="s">
        <v>1107</v>
      </c>
      <c r="F100" s="134" t="s">
        <v>29</v>
      </c>
      <c r="G100" s="122">
        <v>17.47632393442623</v>
      </c>
    </row>
    <row r="101" spans="1:7" s="144" customFormat="1" ht="12" customHeight="1">
      <c r="A101" s="145"/>
      <c r="B101" s="181" t="s">
        <v>31</v>
      </c>
      <c r="C101" s="134" t="s">
        <v>1009</v>
      </c>
      <c r="D101" s="134" t="s">
        <v>1014</v>
      </c>
      <c r="E101" s="135" t="s">
        <v>1010</v>
      </c>
      <c r="F101" s="134" t="s">
        <v>29</v>
      </c>
      <c r="G101" s="122">
        <v>13.302873442622952</v>
      </c>
    </row>
    <row r="102" spans="1:7" s="144" customFormat="1" ht="12" customHeight="1">
      <c r="A102" s="145"/>
      <c r="B102" s="182"/>
      <c r="C102" s="134" t="s">
        <v>1124</v>
      </c>
      <c r="D102" s="134" t="s">
        <v>1123</v>
      </c>
      <c r="E102" s="135" t="s">
        <v>1125</v>
      </c>
      <c r="F102" s="134" t="s">
        <v>29</v>
      </c>
      <c r="G102" s="122">
        <v>15.389598688524591</v>
      </c>
    </row>
    <row r="103" spans="1:7" s="144" customFormat="1" ht="12" customHeight="1">
      <c r="A103" s="145"/>
      <c r="B103" s="182"/>
      <c r="C103" s="134" t="s">
        <v>1011</v>
      </c>
      <c r="D103" s="134" t="s">
        <v>1015</v>
      </c>
      <c r="E103" s="135" t="s">
        <v>1018</v>
      </c>
      <c r="F103" s="134" t="s">
        <v>8</v>
      </c>
      <c r="G103" s="122">
        <v>50.08140590163935</v>
      </c>
    </row>
    <row r="104" spans="1:7" s="144" customFormat="1" ht="12" customHeight="1">
      <c r="A104" s="145"/>
      <c r="B104" s="182"/>
      <c r="C104" s="134" t="s">
        <v>1059</v>
      </c>
      <c r="D104" s="134" t="s">
        <v>1083</v>
      </c>
      <c r="E104" s="135" t="s">
        <v>1067</v>
      </c>
      <c r="F104" s="134" t="s">
        <v>7</v>
      </c>
      <c r="G104" s="122">
        <v>13.302873442622952</v>
      </c>
    </row>
    <row r="105" spans="1:7" s="144" customFormat="1" ht="12" customHeight="1">
      <c r="A105" s="145"/>
      <c r="B105" s="182"/>
      <c r="C105" s="134" t="s">
        <v>1060</v>
      </c>
      <c r="D105" s="134" t="s">
        <v>1084</v>
      </c>
      <c r="E105" s="135" t="s">
        <v>1068</v>
      </c>
      <c r="F105" s="134" t="s">
        <v>8</v>
      </c>
      <c r="G105" s="122">
        <v>39.908620327868853</v>
      </c>
    </row>
    <row r="106" spans="1:7" s="144" customFormat="1" ht="12" customHeight="1">
      <c r="A106" s="145"/>
      <c r="B106" s="182"/>
      <c r="C106" s="134" t="s">
        <v>1055</v>
      </c>
      <c r="D106" s="134" t="s">
        <v>1081</v>
      </c>
      <c r="E106" s="135" t="s">
        <v>1065</v>
      </c>
      <c r="F106" s="134" t="s">
        <v>7</v>
      </c>
      <c r="G106" s="122">
        <v>13.302873442622952</v>
      </c>
    </row>
    <row r="107" spans="1:7" s="144" customFormat="1" ht="12" customHeight="1">
      <c r="A107" s="145"/>
      <c r="B107" s="182"/>
      <c r="C107" s="134" t="s">
        <v>1056</v>
      </c>
      <c r="D107" s="134" t="s">
        <v>1082</v>
      </c>
      <c r="E107" s="135" t="s">
        <v>1066</v>
      </c>
      <c r="F107" s="134" t="s">
        <v>8</v>
      </c>
      <c r="G107" s="122">
        <v>39.908620327868853</v>
      </c>
    </row>
    <row r="108" spans="1:7" s="144" customFormat="1" ht="12" customHeight="1">
      <c r="A108" s="145"/>
      <c r="B108" s="182"/>
      <c r="C108" s="134" t="s">
        <v>1144</v>
      </c>
      <c r="D108" s="134" t="s">
        <v>1145</v>
      </c>
      <c r="E108" s="135" t="s">
        <v>1146</v>
      </c>
      <c r="F108" s="134" t="s">
        <v>29</v>
      </c>
      <c r="G108" s="122">
        <v>18.519686557377053</v>
      </c>
    </row>
    <row r="109" spans="1:7" s="144" customFormat="1" ht="12" customHeight="1">
      <c r="A109" s="145"/>
      <c r="B109" s="182"/>
      <c r="C109" s="134" t="s">
        <v>1147</v>
      </c>
      <c r="D109" s="134" t="s">
        <v>1148</v>
      </c>
      <c r="E109" s="135" t="s">
        <v>1345</v>
      </c>
      <c r="F109" s="134" t="s">
        <v>1271</v>
      </c>
      <c r="G109" s="122">
        <v>31.300878688524588</v>
      </c>
    </row>
    <row r="110" spans="1:7" s="144" customFormat="1" ht="12" customHeight="1">
      <c r="A110" s="145"/>
      <c r="B110" s="182"/>
      <c r="C110" s="134" t="s">
        <v>46</v>
      </c>
      <c r="D110" s="134" t="s">
        <v>45</v>
      </c>
      <c r="E110" s="135" t="s">
        <v>43</v>
      </c>
      <c r="F110" s="134" t="s">
        <v>29</v>
      </c>
      <c r="G110" s="122">
        <v>18.519686557377053</v>
      </c>
    </row>
    <row r="111" spans="1:7" s="144" customFormat="1" ht="12" customHeight="1">
      <c r="A111" s="145"/>
      <c r="B111" s="182"/>
      <c r="C111" s="134" t="s">
        <v>48</v>
      </c>
      <c r="D111" s="134" t="s">
        <v>47</v>
      </c>
      <c r="E111" s="135" t="s">
        <v>535</v>
      </c>
      <c r="F111" s="134" t="s">
        <v>8</v>
      </c>
      <c r="G111" s="122">
        <v>69.383614426229514</v>
      </c>
    </row>
    <row r="112" spans="1:7" s="144" customFormat="1" ht="12" customHeight="1">
      <c r="A112" s="145"/>
      <c r="B112" s="182"/>
      <c r="C112" s="134" t="s">
        <v>1898</v>
      </c>
      <c r="D112" s="134" t="s">
        <v>1899</v>
      </c>
      <c r="E112" s="135" t="s">
        <v>1900</v>
      </c>
      <c r="F112" s="134" t="s">
        <v>29</v>
      </c>
      <c r="G112" s="122">
        <v>18.519686557377053</v>
      </c>
    </row>
    <row r="113" spans="1:7" s="144" customFormat="1" ht="12" customHeight="1">
      <c r="A113" s="145"/>
      <c r="B113" s="182"/>
      <c r="C113" s="134" t="s">
        <v>2016</v>
      </c>
      <c r="D113" s="134" t="s">
        <v>2017</v>
      </c>
      <c r="E113" s="135" t="s">
        <v>2055</v>
      </c>
      <c r="F113" s="134" t="s">
        <v>29</v>
      </c>
      <c r="G113" s="122">
        <v>18.519686557377053</v>
      </c>
    </row>
    <row r="114" spans="1:7" s="144" customFormat="1" ht="12" customHeight="1">
      <c r="A114" s="145"/>
      <c r="B114" s="182"/>
      <c r="C114" s="134" t="s">
        <v>2024</v>
      </c>
      <c r="D114" s="134" t="s">
        <v>2025</v>
      </c>
      <c r="E114" s="135" t="s">
        <v>2056</v>
      </c>
      <c r="F114" s="134" t="s">
        <v>8</v>
      </c>
      <c r="G114" s="122">
        <v>69.383614426229514</v>
      </c>
    </row>
    <row r="115" spans="1:7" s="144" customFormat="1" ht="12" customHeight="1">
      <c r="A115" s="145"/>
      <c r="B115" s="182"/>
      <c r="C115" s="134" t="s">
        <v>1346</v>
      </c>
      <c r="D115" s="134" t="s">
        <v>1347</v>
      </c>
      <c r="E115" s="135" t="s">
        <v>1348</v>
      </c>
      <c r="F115" s="134" t="s">
        <v>29</v>
      </c>
      <c r="G115" s="122">
        <v>16.43296131147541</v>
      </c>
    </row>
    <row r="116" spans="1:7" s="144" customFormat="1" ht="12" customHeight="1">
      <c r="A116" s="145"/>
      <c r="B116" s="182"/>
      <c r="C116" s="134" t="s">
        <v>1373</v>
      </c>
      <c r="D116" s="134" t="s">
        <v>1374</v>
      </c>
      <c r="E116" s="135" t="s">
        <v>1372</v>
      </c>
      <c r="F116" s="134" t="s">
        <v>29</v>
      </c>
      <c r="G116" s="122">
        <v>22.693137049180326</v>
      </c>
    </row>
    <row r="117" spans="1:7" s="144" customFormat="1" ht="12" customHeight="1">
      <c r="A117" s="145"/>
      <c r="B117" s="182"/>
      <c r="C117" s="134" t="s">
        <v>1375</v>
      </c>
      <c r="D117" s="134" t="s">
        <v>1376</v>
      </c>
      <c r="E117" s="135" t="s">
        <v>1377</v>
      </c>
      <c r="F117" s="134" t="s">
        <v>8</v>
      </c>
      <c r="G117" s="122">
        <v>85.034053770491781</v>
      </c>
    </row>
    <row r="118" spans="1:7" s="144" customFormat="1" ht="12" customHeight="1">
      <c r="A118" s="145"/>
      <c r="B118" s="182"/>
      <c r="C118" s="134" t="s">
        <v>864</v>
      </c>
      <c r="D118" s="134" t="s">
        <v>897</v>
      </c>
      <c r="E118" s="135" t="s">
        <v>51</v>
      </c>
      <c r="F118" s="134" t="s">
        <v>29</v>
      </c>
      <c r="G118" s="122">
        <v>22.693137049180326</v>
      </c>
    </row>
    <row r="119" spans="1:7" s="144" customFormat="1" ht="12" customHeight="1">
      <c r="A119" s="145"/>
      <c r="B119" s="182"/>
      <c r="C119" s="134" t="s">
        <v>865</v>
      </c>
      <c r="D119" s="134" t="s">
        <v>898</v>
      </c>
      <c r="E119" s="135" t="s">
        <v>537</v>
      </c>
      <c r="F119" s="134" t="s">
        <v>8</v>
      </c>
      <c r="G119" s="122">
        <v>85.034053770491781</v>
      </c>
    </row>
    <row r="120" spans="1:7" s="144" customFormat="1" ht="12" customHeight="1">
      <c r="A120" s="145"/>
      <c r="B120" s="182"/>
      <c r="C120" s="134" t="s">
        <v>2018</v>
      </c>
      <c r="D120" s="134" t="s">
        <v>2019</v>
      </c>
      <c r="E120" s="135" t="s">
        <v>2046</v>
      </c>
      <c r="F120" s="134" t="s">
        <v>29</v>
      </c>
      <c r="G120" s="122">
        <v>15.91128</v>
      </c>
    </row>
    <row r="121" spans="1:7" s="144" customFormat="1" ht="12" customHeight="1">
      <c r="A121" s="145"/>
      <c r="B121" s="182"/>
      <c r="C121" s="134" t="s">
        <v>1352</v>
      </c>
      <c r="D121" s="134" t="s">
        <v>1353</v>
      </c>
      <c r="E121" s="135" t="s">
        <v>1354</v>
      </c>
      <c r="F121" s="134" t="s">
        <v>7</v>
      </c>
      <c r="G121" s="122">
        <v>22.693137049180326</v>
      </c>
    </row>
    <row r="122" spans="1:7" s="144" customFormat="1" ht="12" customHeight="1">
      <c r="A122" s="145"/>
      <c r="B122" s="182"/>
      <c r="C122" s="134" t="s">
        <v>1355</v>
      </c>
      <c r="D122" s="134" t="s">
        <v>1356</v>
      </c>
      <c r="E122" s="135" t="s">
        <v>1357</v>
      </c>
      <c r="F122" s="134" t="s">
        <v>8</v>
      </c>
      <c r="G122" s="122">
        <v>68.079411147540981</v>
      </c>
    </row>
    <row r="123" spans="1:7" s="144" customFormat="1" ht="12" customHeight="1">
      <c r="A123" s="145"/>
      <c r="B123" s="182"/>
      <c r="C123" s="134" t="s">
        <v>1361</v>
      </c>
      <c r="D123" s="134" t="s">
        <v>1362</v>
      </c>
      <c r="E123" s="135" t="s">
        <v>1363</v>
      </c>
      <c r="F123" s="134" t="s">
        <v>7</v>
      </c>
      <c r="G123" s="122">
        <v>22.693137049180326</v>
      </c>
    </row>
    <row r="124" spans="1:7" s="144" customFormat="1" ht="12" customHeight="1">
      <c r="A124" s="145"/>
      <c r="B124" s="182"/>
      <c r="C124" s="134" t="s">
        <v>1364</v>
      </c>
      <c r="D124" s="134" t="s">
        <v>1365</v>
      </c>
      <c r="E124" s="135" t="s">
        <v>1366</v>
      </c>
      <c r="F124" s="134" t="s">
        <v>8</v>
      </c>
      <c r="G124" s="122">
        <v>68.079411147540981</v>
      </c>
    </row>
    <row r="125" spans="1:7" s="144" customFormat="1" ht="12" customHeight="1">
      <c r="A125" s="145"/>
      <c r="B125" s="182"/>
      <c r="C125" s="134" t="s">
        <v>1379</v>
      </c>
      <c r="D125" s="134" t="s">
        <v>1380</v>
      </c>
      <c r="E125" s="135" t="s">
        <v>1381</v>
      </c>
      <c r="F125" s="134" t="s">
        <v>29</v>
      </c>
      <c r="G125" s="122">
        <v>22.693137049180326</v>
      </c>
    </row>
    <row r="126" spans="1:7" s="144" customFormat="1" ht="12" customHeight="1">
      <c r="A126" s="145"/>
      <c r="B126" s="182"/>
      <c r="C126" s="134" t="s">
        <v>50</v>
      </c>
      <c r="D126" s="134" t="s">
        <v>49</v>
      </c>
      <c r="E126" s="135" t="s">
        <v>1103</v>
      </c>
      <c r="F126" s="134" t="s">
        <v>7</v>
      </c>
      <c r="G126" s="122">
        <v>18.519686557377053</v>
      </c>
    </row>
    <row r="127" spans="1:7" s="144" customFormat="1" ht="12" customHeight="1">
      <c r="A127" s="145"/>
      <c r="B127" s="182"/>
      <c r="C127" s="134" t="s">
        <v>33</v>
      </c>
      <c r="D127" s="134" t="s">
        <v>32</v>
      </c>
      <c r="E127" s="135" t="s">
        <v>34</v>
      </c>
      <c r="F127" s="134" t="s">
        <v>29</v>
      </c>
      <c r="G127" s="122">
        <v>18.519686557377053</v>
      </c>
    </row>
    <row r="128" spans="1:7" s="144" customFormat="1" ht="12" customHeight="1">
      <c r="A128" s="145"/>
      <c r="B128" s="182"/>
      <c r="C128" s="134" t="s">
        <v>36</v>
      </c>
      <c r="D128" s="134" t="s">
        <v>35</v>
      </c>
      <c r="E128" s="135" t="s">
        <v>532</v>
      </c>
      <c r="F128" s="134" t="s">
        <v>8</v>
      </c>
      <c r="G128" s="122">
        <v>69.383614426229514</v>
      </c>
    </row>
    <row r="129" spans="1:7" s="144" customFormat="1" ht="12" customHeight="1">
      <c r="A129" s="145"/>
      <c r="B129" s="182"/>
      <c r="C129" s="134" t="s">
        <v>512</v>
      </c>
      <c r="D129" s="134" t="s">
        <v>514</v>
      </c>
      <c r="E129" s="135" t="s">
        <v>42</v>
      </c>
      <c r="F129" s="134" t="s">
        <v>29</v>
      </c>
      <c r="G129" s="122">
        <v>21.649774426229506</v>
      </c>
    </row>
    <row r="130" spans="1:7" s="144" customFormat="1" ht="12" customHeight="1">
      <c r="A130" s="145"/>
      <c r="B130" s="182"/>
      <c r="C130" s="134" t="s">
        <v>513</v>
      </c>
      <c r="D130" s="134" t="s">
        <v>515</v>
      </c>
      <c r="E130" s="135" t="s">
        <v>534</v>
      </c>
      <c r="F130" s="134" t="s">
        <v>8</v>
      </c>
      <c r="G130" s="122">
        <v>81.382284590163934</v>
      </c>
    </row>
    <row r="131" spans="1:7" s="144" customFormat="1" ht="12" customHeight="1">
      <c r="A131" s="145"/>
      <c r="B131" s="182"/>
      <c r="C131" s="134" t="s">
        <v>38</v>
      </c>
      <c r="D131" s="134" t="s">
        <v>37</v>
      </c>
      <c r="E131" s="135" t="s">
        <v>39</v>
      </c>
      <c r="F131" s="134" t="s">
        <v>29</v>
      </c>
      <c r="G131" s="122">
        <v>18.519686557377053</v>
      </c>
    </row>
    <row r="132" spans="1:7" s="144" customFormat="1" ht="12" customHeight="1">
      <c r="A132" s="145"/>
      <c r="B132" s="182"/>
      <c r="C132" s="134" t="s">
        <v>41</v>
      </c>
      <c r="D132" s="134" t="s">
        <v>40</v>
      </c>
      <c r="E132" s="135" t="s">
        <v>533</v>
      </c>
      <c r="F132" s="134" t="s">
        <v>30</v>
      </c>
      <c r="G132" s="122">
        <v>36.256851147540985</v>
      </c>
    </row>
    <row r="133" spans="1:7" s="144" customFormat="1" ht="12" customHeight="1">
      <c r="A133" s="145"/>
      <c r="B133" s="182"/>
      <c r="C133" s="134" t="s">
        <v>877</v>
      </c>
      <c r="D133" s="134" t="s">
        <v>894</v>
      </c>
      <c r="E133" s="135" t="s">
        <v>876</v>
      </c>
      <c r="F133" s="134" t="s">
        <v>29</v>
      </c>
      <c r="G133" s="122">
        <v>16.43296131147541</v>
      </c>
    </row>
    <row r="134" spans="1:7" s="144" customFormat="1" ht="12" customHeight="1">
      <c r="A134" s="145"/>
      <c r="B134" s="183"/>
      <c r="C134" s="134" t="s">
        <v>878</v>
      </c>
      <c r="D134" s="134" t="s">
        <v>895</v>
      </c>
      <c r="E134" s="135" t="s">
        <v>2068</v>
      </c>
      <c r="F134" s="134" t="s">
        <v>8</v>
      </c>
      <c r="G134" s="122">
        <v>61.558394754098366</v>
      </c>
    </row>
    <row r="135" spans="1:7" s="144" customFormat="1" ht="12" customHeight="1">
      <c r="A135" s="145"/>
      <c r="B135" s="181" t="s">
        <v>52</v>
      </c>
      <c r="C135" s="134" t="s">
        <v>642</v>
      </c>
      <c r="D135" s="134" t="s">
        <v>641</v>
      </c>
      <c r="E135" s="135" t="s">
        <v>643</v>
      </c>
      <c r="F135" s="134" t="s">
        <v>66</v>
      </c>
      <c r="G135" s="122">
        <v>19.041367868852458</v>
      </c>
    </row>
    <row r="136" spans="1:7" s="144" customFormat="1" ht="12" customHeight="1">
      <c r="A136" s="145"/>
      <c r="B136" s="182"/>
      <c r="C136" s="134" t="s">
        <v>1402</v>
      </c>
      <c r="D136" s="134" t="s">
        <v>1403</v>
      </c>
      <c r="E136" s="135" t="s">
        <v>2181</v>
      </c>
      <c r="F136" s="134" t="s">
        <v>66</v>
      </c>
      <c r="G136" s="122">
        <v>22.953977704918032</v>
      </c>
    </row>
    <row r="137" spans="1:7" s="144" customFormat="1" ht="12" customHeight="1">
      <c r="A137" s="145"/>
      <c r="B137" s="182"/>
      <c r="C137" s="134" t="s">
        <v>1405</v>
      </c>
      <c r="D137" s="134" t="s">
        <v>1406</v>
      </c>
      <c r="E137" s="135" t="s">
        <v>2182</v>
      </c>
      <c r="F137" s="134" t="s">
        <v>66</v>
      </c>
      <c r="G137" s="122">
        <v>22.953977704918032</v>
      </c>
    </row>
    <row r="138" spans="1:7" s="144" customFormat="1" ht="12" customHeight="1">
      <c r="A138" s="145"/>
      <c r="B138" s="182"/>
      <c r="C138" s="134" t="s">
        <v>1408</v>
      </c>
      <c r="D138" s="134" t="s">
        <v>1409</v>
      </c>
      <c r="E138" s="135" t="s">
        <v>2183</v>
      </c>
      <c r="F138" s="134" t="s">
        <v>66</v>
      </c>
      <c r="G138" s="122">
        <v>22.953977704918032</v>
      </c>
    </row>
    <row r="139" spans="1:7" s="144" customFormat="1" ht="12" customHeight="1">
      <c r="A139" s="145"/>
      <c r="B139" s="182"/>
      <c r="C139" s="134" t="s">
        <v>1411</v>
      </c>
      <c r="D139" s="134" t="s">
        <v>1412</v>
      </c>
      <c r="E139" s="135" t="s">
        <v>2184</v>
      </c>
      <c r="F139" s="134" t="s">
        <v>66</v>
      </c>
      <c r="G139" s="122">
        <v>22.953977704918032</v>
      </c>
    </row>
    <row r="140" spans="1:7" s="144" customFormat="1" ht="12" customHeight="1">
      <c r="A140" s="145"/>
      <c r="B140" s="182"/>
      <c r="C140" s="134" t="s">
        <v>516</v>
      </c>
      <c r="D140" s="134" t="s">
        <v>519</v>
      </c>
      <c r="E140" s="135" t="s">
        <v>53</v>
      </c>
      <c r="F140" s="134" t="s">
        <v>66</v>
      </c>
      <c r="G140" s="122">
        <v>23.736499672131149</v>
      </c>
    </row>
    <row r="141" spans="1:7" s="144" customFormat="1" ht="12" customHeight="1">
      <c r="A141" s="145"/>
      <c r="B141" s="182"/>
      <c r="C141" s="134" t="s">
        <v>517</v>
      </c>
      <c r="D141" s="134" t="s">
        <v>520</v>
      </c>
      <c r="E141" s="135" t="s">
        <v>538</v>
      </c>
      <c r="F141" s="134" t="s">
        <v>30</v>
      </c>
      <c r="G141" s="122">
        <v>55.819900327868858</v>
      </c>
    </row>
    <row r="142" spans="1:7" s="144" customFormat="1" ht="12" customHeight="1">
      <c r="A142" s="145"/>
      <c r="B142" s="182"/>
      <c r="C142" s="134" t="s">
        <v>518</v>
      </c>
      <c r="D142" s="134" t="s">
        <v>521</v>
      </c>
      <c r="E142" s="135" t="s">
        <v>64</v>
      </c>
      <c r="F142" s="134" t="s">
        <v>55</v>
      </c>
      <c r="G142" s="122">
        <v>21.649774426229506</v>
      </c>
    </row>
    <row r="143" spans="1:7" s="144" customFormat="1" ht="12" customHeight="1">
      <c r="A143" s="145"/>
      <c r="B143" s="182"/>
      <c r="C143" s="134" t="s">
        <v>524</v>
      </c>
      <c r="D143" s="134" t="s">
        <v>526</v>
      </c>
      <c r="E143" s="135" t="s">
        <v>525</v>
      </c>
      <c r="F143" s="134" t="s">
        <v>71</v>
      </c>
      <c r="G143" s="122">
        <v>20.867252459016392</v>
      </c>
    </row>
    <row r="144" spans="1:7" s="144" customFormat="1" ht="12" customHeight="1">
      <c r="A144" s="145"/>
      <c r="B144" s="182"/>
      <c r="C144" s="134" t="s">
        <v>837</v>
      </c>
      <c r="D144" s="134" t="s">
        <v>836</v>
      </c>
      <c r="E144" s="135" t="s">
        <v>838</v>
      </c>
      <c r="F144" s="134" t="s">
        <v>95</v>
      </c>
      <c r="G144" s="122">
        <v>27.127428196721318</v>
      </c>
    </row>
    <row r="145" spans="1:7" s="144" customFormat="1" ht="12" customHeight="1">
      <c r="A145" s="145"/>
      <c r="B145" s="182"/>
      <c r="C145" s="134" t="s">
        <v>59</v>
      </c>
      <c r="D145" s="134" t="s">
        <v>58</v>
      </c>
      <c r="E145" s="135" t="s">
        <v>60</v>
      </c>
      <c r="F145" s="134" t="s">
        <v>54</v>
      </c>
      <c r="G145" s="122">
        <v>16.693801967213115</v>
      </c>
    </row>
    <row r="146" spans="1:7" s="144" customFormat="1" ht="12" customHeight="1">
      <c r="A146" s="145"/>
      <c r="B146" s="182"/>
      <c r="C146" s="134" t="s">
        <v>62</v>
      </c>
      <c r="D146" s="134" t="s">
        <v>61</v>
      </c>
      <c r="E146" s="135" t="s">
        <v>63</v>
      </c>
      <c r="F146" s="134" t="s">
        <v>55</v>
      </c>
      <c r="G146" s="122">
        <v>14.86791737704918</v>
      </c>
    </row>
    <row r="147" spans="1:7" s="144" customFormat="1" ht="12" customHeight="1">
      <c r="A147" s="145"/>
      <c r="B147" s="182"/>
      <c r="C147" s="134" t="s">
        <v>1417</v>
      </c>
      <c r="D147" s="134" t="s">
        <v>1418</v>
      </c>
      <c r="E147" s="135" t="s">
        <v>1419</v>
      </c>
      <c r="F147" s="134" t="s">
        <v>66</v>
      </c>
      <c r="G147" s="122">
        <v>23.997340327868852</v>
      </c>
    </row>
    <row r="148" spans="1:7" s="144" customFormat="1" ht="12" customHeight="1">
      <c r="A148" s="145"/>
      <c r="B148" s="182"/>
      <c r="C148" s="134" t="s">
        <v>1420</v>
      </c>
      <c r="D148" s="134" t="s">
        <v>1421</v>
      </c>
      <c r="E148" s="135" t="s">
        <v>1422</v>
      </c>
      <c r="F148" s="134" t="s">
        <v>1423</v>
      </c>
      <c r="G148" s="122">
        <v>44.342911475409828</v>
      </c>
    </row>
    <row r="149" spans="1:7" s="144" customFormat="1" ht="12" customHeight="1">
      <c r="A149" s="145"/>
      <c r="B149" s="182"/>
      <c r="C149" s="134" t="s">
        <v>1427</v>
      </c>
      <c r="D149" s="134" t="s">
        <v>1428</v>
      </c>
      <c r="E149" s="135" t="s">
        <v>1429</v>
      </c>
      <c r="F149" s="134" t="s">
        <v>29</v>
      </c>
      <c r="G149" s="122">
        <v>31.040038032786882</v>
      </c>
    </row>
    <row r="150" spans="1:7" s="144" customFormat="1" ht="12" customHeight="1">
      <c r="A150" s="145"/>
      <c r="B150" s="182"/>
      <c r="C150" s="134" t="s">
        <v>1430</v>
      </c>
      <c r="D150" s="134" t="s">
        <v>1431</v>
      </c>
      <c r="E150" s="135" t="s">
        <v>1432</v>
      </c>
      <c r="F150" s="134" t="s">
        <v>1433</v>
      </c>
      <c r="G150" s="122">
        <v>55.298219016393446</v>
      </c>
    </row>
    <row r="151" spans="1:7" s="144" customFormat="1" ht="12" customHeight="1">
      <c r="A151" s="145"/>
      <c r="B151" s="182"/>
      <c r="C151" s="134" t="s">
        <v>1437</v>
      </c>
      <c r="D151" s="134" t="s">
        <v>1438</v>
      </c>
      <c r="E151" s="135" t="s">
        <v>1439</v>
      </c>
      <c r="F151" s="134" t="s">
        <v>55</v>
      </c>
      <c r="G151" s="122">
        <v>22.693137049180326</v>
      </c>
    </row>
    <row r="152" spans="1:7" s="144" customFormat="1" ht="12" customHeight="1">
      <c r="A152" s="145"/>
      <c r="B152" s="182"/>
      <c r="C152" s="134" t="s">
        <v>1440</v>
      </c>
      <c r="D152" s="134" t="s">
        <v>1441</v>
      </c>
      <c r="E152" s="135" t="s">
        <v>1442</v>
      </c>
      <c r="F152" s="134" t="s">
        <v>55</v>
      </c>
      <c r="G152" s="122">
        <v>23.475659016393447</v>
      </c>
    </row>
    <row r="153" spans="1:7" s="144" customFormat="1" ht="12" customHeight="1">
      <c r="A153" s="145"/>
      <c r="B153" s="182"/>
      <c r="C153" s="134" t="s">
        <v>868</v>
      </c>
      <c r="D153" s="134" t="s">
        <v>901</v>
      </c>
      <c r="E153" s="135" t="s">
        <v>65</v>
      </c>
      <c r="F153" s="134" t="s">
        <v>66</v>
      </c>
      <c r="G153" s="122">
        <v>38.865257704918029</v>
      </c>
    </row>
    <row r="154" spans="1:7" s="144" customFormat="1" ht="12" customHeight="1">
      <c r="A154" s="145"/>
      <c r="B154" s="182"/>
      <c r="C154" s="134" t="s">
        <v>869</v>
      </c>
      <c r="D154" s="134" t="s">
        <v>902</v>
      </c>
      <c r="E154" s="135" t="s">
        <v>870</v>
      </c>
      <c r="F154" s="134" t="s">
        <v>899</v>
      </c>
      <c r="G154" s="122">
        <v>54.776537704918042</v>
      </c>
    </row>
    <row r="155" spans="1:7" s="144" customFormat="1" ht="12" customHeight="1">
      <c r="A155" s="145"/>
      <c r="B155" s="182"/>
      <c r="C155" s="134" t="s">
        <v>1446</v>
      </c>
      <c r="D155" s="134" t="s">
        <v>1447</v>
      </c>
      <c r="E155" s="135" t="s">
        <v>1448</v>
      </c>
      <c r="F155" s="134" t="s">
        <v>66</v>
      </c>
      <c r="G155" s="122">
        <v>25.040702950819675</v>
      </c>
    </row>
    <row r="156" spans="1:7" s="144" customFormat="1" ht="12" customHeight="1">
      <c r="A156" s="145"/>
      <c r="B156" s="182"/>
      <c r="C156" s="134" t="s">
        <v>1382</v>
      </c>
      <c r="D156" s="134" t="s">
        <v>1383</v>
      </c>
      <c r="E156" s="135" t="s">
        <v>1384</v>
      </c>
      <c r="F156" s="134" t="s">
        <v>71</v>
      </c>
      <c r="G156" s="122">
        <v>20.345571147540984</v>
      </c>
    </row>
    <row r="157" spans="1:7" s="144" customFormat="1" ht="12" customHeight="1">
      <c r="A157" s="145"/>
      <c r="B157" s="182"/>
      <c r="C157" s="134" t="s">
        <v>1388</v>
      </c>
      <c r="D157" s="134" t="s">
        <v>1389</v>
      </c>
      <c r="E157" s="135" t="s">
        <v>1390</v>
      </c>
      <c r="F157" s="134" t="s">
        <v>66</v>
      </c>
      <c r="G157" s="122">
        <v>22.693137049180326</v>
      </c>
    </row>
    <row r="158" spans="1:7" s="144" customFormat="1" ht="12" customHeight="1">
      <c r="A158" s="145"/>
      <c r="B158" s="182"/>
      <c r="C158" s="134" t="s">
        <v>1396</v>
      </c>
      <c r="D158" s="134" t="s">
        <v>1397</v>
      </c>
      <c r="E158" s="135" t="s">
        <v>2179</v>
      </c>
      <c r="F158" s="134" t="s">
        <v>500</v>
      </c>
      <c r="G158" s="122">
        <v>23.997340327868852</v>
      </c>
    </row>
    <row r="159" spans="1:7" s="144" customFormat="1" ht="12" customHeight="1">
      <c r="A159" s="145"/>
      <c r="B159" s="183"/>
      <c r="C159" s="134" t="s">
        <v>1399</v>
      </c>
      <c r="D159" s="134" t="s">
        <v>1400</v>
      </c>
      <c r="E159" s="135" t="s">
        <v>2180</v>
      </c>
      <c r="F159" s="134" t="s">
        <v>499</v>
      </c>
      <c r="G159" s="122">
        <v>31.040038032786882</v>
      </c>
    </row>
    <row r="160" spans="1:7" s="144" customFormat="1" ht="12" customHeight="1">
      <c r="A160" s="145"/>
      <c r="B160" s="181" t="s">
        <v>67</v>
      </c>
      <c r="C160" s="134" t="s">
        <v>1016</v>
      </c>
      <c r="D160" s="134" t="s">
        <v>1021</v>
      </c>
      <c r="E160" s="135" t="s">
        <v>1017</v>
      </c>
      <c r="F160" s="134" t="s">
        <v>8</v>
      </c>
      <c r="G160" s="122">
        <v>32.865922622950819</v>
      </c>
    </row>
    <row r="161" spans="1:7" s="144" customFormat="1" ht="12" customHeight="1">
      <c r="A161" s="145"/>
      <c r="B161" s="182"/>
      <c r="C161" s="134" t="s">
        <v>1070</v>
      </c>
      <c r="D161" s="134" t="s">
        <v>1086</v>
      </c>
      <c r="E161" s="135" t="s">
        <v>1073</v>
      </c>
      <c r="F161" s="134" t="s">
        <v>8</v>
      </c>
      <c r="G161" s="122">
        <v>32.083400655737705</v>
      </c>
    </row>
    <row r="162" spans="1:7" s="144" customFormat="1" ht="12" customHeight="1">
      <c r="A162" s="145"/>
      <c r="B162" s="182"/>
      <c r="C162" s="134" t="s">
        <v>1069</v>
      </c>
      <c r="D162" s="134" t="s">
        <v>1085</v>
      </c>
      <c r="E162" s="135" t="s">
        <v>1071</v>
      </c>
      <c r="F162" s="134" t="s">
        <v>8</v>
      </c>
      <c r="G162" s="122">
        <v>32.865922622950819</v>
      </c>
    </row>
    <row r="163" spans="1:7" s="144" customFormat="1" ht="12" customHeight="1">
      <c r="A163" s="145"/>
      <c r="B163" s="182"/>
      <c r="C163" s="134" t="s">
        <v>1911</v>
      </c>
      <c r="D163" s="134" t="s">
        <v>1912</v>
      </c>
      <c r="E163" s="135" t="s">
        <v>1913</v>
      </c>
      <c r="F163" s="134" t="s">
        <v>8</v>
      </c>
      <c r="G163" s="122">
        <v>56.863262950819681</v>
      </c>
    </row>
    <row r="164" spans="1:7" s="144" customFormat="1" ht="12" customHeight="1">
      <c r="A164" s="145"/>
      <c r="B164" s="182"/>
      <c r="C164" s="134" t="s">
        <v>2026</v>
      </c>
      <c r="D164" s="134" t="s">
        <v>2027</v>
      </c>
      <c r="E164" s="135" t="s">
        <v>2059</v>
      </c>
      <c r="F164" s="134" t="s">
        <v>8</v>
      </c>
      <c r="G164" s="122">
        <v>56.863262950819681</v>
      </c>
    </row>
    <row r="165" spans="1:7" s="144" customFormat="1" ht="12" customHeight="1">
      <c r="A165" s="145"/>
      <c r="B165" s="182"/>
      <c r="C165" s="134" t="s">
        <v>2032</v>
      </c>
      <c r="D165" s="134" t="s">
        <v>2033</v>
      </c>
      <c r="E165" s="135" t="s">
        <v>2060</v>
      </c>
      <c r="F165" s="134" t="s">
        <v>8</v>
      </c>
      <c r="G165" s="122">
        <v>56.863262950819681</v>
      </c>
    </row>
    <row r="166" spans="1:7" s="144" customFormat="1" ht="12" customHeight="1">
      <c r="A166" s="145"/>
      <c r="B166" s="182"/>
      <c r="C166" s="134" t="s">
        <v>1461</v>
      </c>
      <c r="D166" s="134" t="s">
        <v>1462</v>
      </c>
      <c r="E166" s="135" t="s">
        <v>1463</v>
      </c>
      <c r="F166" s="134" t="s">
        <v>8</v>
      </c>
      <c r="G166" s="122">
        <v>70.948658360655742</v>
      </c>
    </row>
    <row r="167" spans="1:7" s="144" customFormat="1" ht="12" customHeight="1">
      <c r="A167" s="145"/>
      <c r="B167" s="182"/>
      <c r="C167" s="134" t="s">
        <v>1464</v>
      </c>
      <c r="D167" s="134" t="s">
        <v>1465</v>
      </c>
      <c r="E167" s="135" t="s">
        <v>1466</v>
      </c>
      <c r="F167" s="134" t="s">
        <v>8</v>
      </c>
      <c r="G167" s="122">
        <v>70.426977049180351</v>
      </c>
    </row>
    <row r="168" spans="1:7" s="144" customFormat="1" ht="12" customHeight="1">
      <c r="A168" s="145"/>
      <c r="B168" s="182"/>
      <c r="C168" s="134" t="s">
        <v>1467</v>
      </c>
      <c r="D168" s="134" t="s">
        <v>1468</v>
      </c>
      <c r="E168" s="135" t="s">
        <v>1469</v>
      </c>
      <c r="F168" s="134" t="s">
        <v>8</v>
      </c>
      <c r="G168" s="122">
        <v>70.426977049180351</v>
      </c>
    </row>
    <row r="169" spans="1:7" s="144" customFormat="1" ht="12" customHeight="1">
      <c r="A169" s="145"/>
      <c r="B169" s="182"/>
      <c r="C169" s="134" t="s">
        <v>1455</v>
      </c>
      <c r="D169" s="134" t="s">
        <v>1456</v>
      </c>
      <c r="E169" s="135" t="s">
        <v>1457</v>
      </c>
      <c r="F169" s="134" t="s">
        <v>8</v>
      </c>
      <c r="G169" s="122">
        <v>56.341581639344263</v>
      </c>
    </row>
    <row r="170" spans="1:7" s="144" customFormat="1" ht="12" customHeight="1">
      <c r="A170" s="145"/>
      <c r="B170" s="182"/>
      <c r="C170" s="134" t="s">
        <v>1458</v>
      </c>
      <c r="D170" s="134" t="s">
        <v>1459</v>
      </c>
      <c r="E170" s="135" t="s">
        <v>1460</v>
      </c>
      <c r="F170" s="134" t="s">
        <v>8</v>
      </c>
      <c r="G170" s="122">
        <v>56.341581639344263</v>
      </c>
    </row>
    <row r="171" spans="1:7" s="144" customFormat="1" ht="12" customHeight="1">
      <c r="A171" s="145"/>
      <c r="B171" s="182"/>
      <c r="C171" s="134" t="s">
        <v>69</v>
      </c>
      <c r="D171" s="134" t="s">
        <v>68</v>
      </c>
      <c r="E171" s="135" t="s">
        <v>540</v>
      </c>
      <c r="F171" s="134" t="s">
        <v>8</v>
      </c>
      <c r="G171" s="122">
        <v>22.171455737704914</v>
      </c>
    </row>
    <row r="172" spans="1:7" s="144" customFormat="1" ht="12" customHeight="1">
      <c r="A172" s="145"/>
      <c r="B172" s="183"/>
      <c r="C172" s="134" t="s">
        <v>841</v>
      </c>
      <c r="D172" s="134" t="s">
        <v>840</v>
      </c>
      <c r="E172" s="135" t="s">
        <v>839</v>
      </c>
      <c r="F172" s="134" t="s">
        <v>8</v>
      </c>
      <c r="G172" s="122">
        <v>40.534637901639343</v>
      </c>
    </row>
    <row r="173" spans="1:7" s="144" customFormat="1" ht="12" customHeight="1">
      <c r="A173" s="145"/>
      <c r="B173" s="181" t="s">
        <v>1283</v>
      </c>
      <c r="C173" s="134" t="s">
        <v>1072</v>
      </c>
      <c r="D173" s="134" t="s">
        <v>1087</v>
      </c>
      <c r="E173" s="135" t="s">
        <v>1074</v>
      </c>
      <c r="F173" s="134" t="s">
        <v>8</v>
      </c>
      <c r="G173" s="122">
        <v>38.343576393442625</v>
      </c>
    </row>
    <row r="174" spans="1:7" s="144" customFormat="1" ht="12" customHeight="1">
      <c r="A174" s="145"/>
      <c r="B174" s="182"/>
      <c r="C174" s="134" t="s">
        <v>1019</v>
      </c>
      <c r="D174" s="134" t="s">
        <v>1022</v>
      </c>
      <c r="E174" s="135" t="s">
        <v>1020</v>
      </c>
      <c r="F174" s="134" t="s">
        <v>8</v>
      </c>
      <c r="G174" s="122">
        <v>41.734504918032783</v>
      </c>
    </row>
    <row r="175" spans="1:7" s="144" customFormat="1" ht="12" customHeight="1">
      <c r="A175" s="145"/>
      <c r="B175" s="182"/>
      <c r="C175" s="134" t="s">
        <v>1476</v>
      </c>
      <c r="D175" s="134" t="s">
        <v>1477</v>
      </c>
      <c r="E175" s="135" t="s">
        <v>2165</v>
      </c>
      <c r="F175" s="134" t="s">
        <v>8</v>
      </c>
      <c r="G175" s="122">
        <v>82.425647213114743</v>
      </c>
    </row>
    <row r="176" spans="1:7" s="144" customFormat="1" ht="12" customHeight="1">
      <c r="A176" s="145"/>
      <c r="B176" s="182"/>
      <c r="C176" s="134" t="s">
        <v>2028</v>
      </c>
      <c r="D176" s="134" t="s">
        <v>2029</v>
      </c>
      <c r="E176" s="135" t="s">
        <v>2061</v>
      </c>
      <c r="F176" s="134" t="s">
        <v>8</v>
      </c>
      <c r="G176" s="122">
        <v>65.731845245901638</v>
      </c>
    </row>
    <row r="177" spans="1:7" s="144" customFormat="1" ht="12" customHeight="1">
      <c r="A177" s="145"/>
      <c r="B177" s="182"/>
      <c r="C177" s="134" t="s">
        <v>1470</v>
      </c>
      <c r="D177" s="134" t="s">
        <v>1471</v>
      </c>
      <c r="E177" s="135" t="s">
        <v>1472</v>
      </c>
      <c r="F177" s="134" t="s">
        <v>8</v>
      </c>
      <c r="G177" s="122">
        <v>65.731845245901638</v>
      </c>
    </row>
    <row r="178" spans="1:7" s="144" customFormat="1" ht="12" customHeight="1">
      <c r="A178" s="145"/>
      <c r="B178" s="182"/>
      <c r="C178" s="134" t="s">
        <v>1473</v>
      </c>
      <c r="D178" s="134" t="s">
        <v>1474</v>
      </c>
      <c r="E178" s="135" t="s">
        <v>1475</v>
      </c>
      <c r="F178" s="134" t="s">
        <v>8</v>
      </c>
      <c r="G178" s="122">
        <v>65.731845245901638</v>
      </c>
    </row>
    <row r="179" spans="1:7" s="144" customFormat="1" ht="12" customHeight="1">
      <c r="A179" s="145"/>
      <c r="B179" s="182"/>
      <c r="C179" s="134" t="s">
        <v>1914</v>
      </c>
      <c r="D179" s="134" t="s">
        <v>1915</v>
      </c>
      <c r="E179" s="135" t="s">
        <v>1916</v>
      </c>
      <c r="F179" s="134" t="s">
        <v>8</v>
      </c>
      <c r="G179" s="122">
        <v>65.731845245901638</v>
      </c>
    </row>
    <row r="180" spans="1:7" s="144" customFormat="1" ht="12" customHeight="1">
      <c r="A180" s="145"/>
      <c r="B180" s="182"/>
      <c r="C180" s="134" t="s">
        <v>871</v>
      </c>
      <c r="D180" s="134" t="s">
        <v>903</v>
      </c>
      <c r="E180" s="135" t="s">
        <v>541</v>
      </c>
      <c r="F180" s="134" t="s">
        <v>8</v>
      </c>
      <c r="G180" s="122">
        <v>82.425647213114743</v>
      </c>
    </row>
    <row r="181" spans="1:7" s="144" customFormat="1" ht="12" customHeight="1">
      <c r="A181" s="145"/>
      <c r="B181" s="182"/>
      <c r="C181" s="134" t="s">
        <v>1478</v>
      </c>
      <c r="D181" s="134" t="s">
        <v>1479</v>
      </c>
      <c r="E181" s="135" t="s">
        <v>1480</v>
      </c>
      <c r="F181" s="134" t="s">
        <v>66</v>
      </c>
      <c r="G181" s="122">
        <v>10.866621718032786</v>
      </c>
    </row>
    <row r="182" spans="1:7" s="144" customFormat="1" ht="12" customHeight="1">
      <c r="A182" s="145"/>
      <c r="B182" s="183"/>
      <c r="C182" s="134" t="s">
        <v>1481</v>
      </c>
      <c r="D182" s="134" t="s">
        <v>1482</v>
      </c>
      <c r="E182" s="135" t="s">
        <v>1483</v>
      </c>
      <c r="F182" s="134" t="s">
        <v>29</v>
      </c>
      <c r="G182" s="122">
        <v>21.910615081967212</v>
      </c>
    </row>
    <row r="183" spans="1:7" s="144" customFormat="1" ht="12" customHeight="1">
      <c r="A183" s="145"/>
      <c r="B183" s="181" t="s">
        <v>70</v>
      </c>
      <c r="C183" s="134" t="s">
        <v>1499</v>
      </c>
      <c r="D183" s="134" t="s">
        <v>1500</v>
      </c>
      <c r="E183" s="135" t="s">
        <v>2149</v>
      </c>
      <c r="F183" s="134" t="s">
        <v>7</v>
      </c>
      <c r="G183" s="122">
        <v>12.937696524590164</v>
      </c>
    </row>
    <row r="184" spans="1:7" s="144" customFormat="1" ht="12" customHeight="1">
      <c r="A184" s="145"/>
      <c r="B184" s="182"/>
      <c r="C184" s="134" t="s">
        <v>1502</v>
      </c>
      <c r="D184" s="134" t="s">
        <v>1503</v>
      </c>
      <c r="E184" s="135" t="s">
        <v>2150</v>
      </c>
      <c r="F184" s="134" t="s">
        <v>30</v>
      </c>
      <c r="G184" s="122">
        <v>29.214153442622948</v>
      </c>
    </row>
    <row r="185" spans="1:7" s="144" customFormat="1" ht="12" customHeight="1">
      <c r="A185" s="145"/>
      <c r="B185" s="182"/>
      <c r="C185" s="134" t="s">
        <v>1505</v>
      </c>
      <c r="D185" s="134" t="s">
        <v>1506</v>
      </c>
      <c r="E185" s="135" t="s">
        <v>2151</v>
      </c>
      <c r="F185" s="134" t="s">
        <v>1423</v>
      </c>
      <c r="G185" s="122">
        <v>23.475659016393447</v>
      </c>
    </row>
    <row r="186" spans="1:7" s="144" customFormat="1" ht="12" customHeight="1">
      <c r="A186" s="145"/>
      <c r="B186" s="182"/>
      <c r="C186" s="134" t="s">
        <v>1508</v>
      </c>
      <c r="D186" s="134" t="s">
        <v>1509</v>
      </c>
      <c r="E186" s="135" t="s">
        <v>2152</v>
      </c>
      <c r="F186" s="134" t="s">
        <v>1423</v>
      </c>
      <c r="G186" s="122">
        <v>23.475659016393447</v>
      </c>
    </row>
    <row r="187" spans="1:7" s="144" customFormat="1" ht="12" customHeight="1">
      <c r="A187" s="145"/>
      <c r="B187" s="182"/>
      <c r="C187" s="134" t="s">
        <v>1511</v>
      </c>
      <c r="D187" s="134" t="s">
        <v>1512</v>
      </c>
      <c r="E187" s="135" t="s">
        <v>1513</v>
      </c>
      <c r="F187" s="134" t="s">
        <v>55</v>
      </c>
      <c r="G187" s="122">
        <v>21.910615081967212</v>
      </c>
    </row>
    <row r="188" spans="1:7" s="144" customFormat="1" ht="12" customHeight="1">
      <c r="A188" s="145"/>
      <c r="B188" s="182"/>
      <c r="C188" s="134" t="s">
        <v>1514</v>
      </c>
      <c r="D188" s="134" t="s">
        <v>1515</v>
      </c>
      <c r="E188" s="135" t="s">
        <v>1516</v>
      </c>
      <c r="F188" s="134" t="s">
        <v>2243</v>
      </c>
      <c r="G188" s="122">
        <v>0.82947328524590169</v>
      </c>
    </row>
    <row r="189" spans="1:7" s="144" customFormat="1" ht="12" customHeight="1">
      <c r="A189" s="145"/>
      <c r="B189" s="182"/>
      <c r="C189" s="134" t="s">
        <v>872</v>
      </c>
      <c r="D189" s="134" t="s">
        <v>904</v>
      </c>
      <c r="E189" s="135" t="s">
        <v>651</v>
      </c>
      <c r="F189" s="134" t="s">
        <v>66</v>
      </c>
      <c r="G189" s="122">
        <v>40.169460983606555</v>
      </c>
    </row>
    <row r="190" spans="1:7" s="144" customFormat="1" ht="12" customHeight="1">
      <c r="A190" s="145"/>
      <c r="B190" s="182"/>
      <c r="C190" s="134" t="s">
        <v>1050</v>
      </c>
      <c r="D190" s="134" t="s">
        <v>663</v>
      </c>
      <c r="E190" s="135" t="s">
        <v>664</v>
      </c>
      <c r="F190" s="134" t="s">
        <v>54</v>
      </c>
      <c r="G190" s="122">
        <v>39.647779672131144</v>
      </c>
    </row>
    <row r="191" spans="1:7" s="144" customFormat="1" ht="12" customHeight="1">
      <c r="A191" s="145"/>
      <c r="B191" s="182"/>
      <c r="C191" s="134" t="s">
        <v>1484</v>
      </c>
      <c r="D191" s="134" t="s">
        <v>1485</v>
      </c>
      <c r="E191" s="135" t="s">
        <v>1486</v>
      </c>
      <c r="F191" s="134" t="s">
        <v>71</v>
      </c>
      <c r="G191" s="122">
        <v>18.258845901639347</v>
      </c>
    </row>
    <row r="192" spans="1:7" s="144" customFormat="1" ht="12" customHeight="1">
      <c r="A192" s="145"/>
      <c r="B192" s="182"/>
      <c r="C192" s="134" t="s">
        <v>1487</v>
      </c>
      <c r="D192" s="134" t="s">
        <v>1488</v>
      </c>
      <c r="E192" s="135" t="s">
        <v>1489</v>
      </c>
      <c r="F192" s="134" t="s">
        <v>66</v>
      </c>
      <c r="G192" s="122">
        <v>21.910615081967212</v>
      </c>
    </row>
    <row r="193" spans="1:7" s="144" customFormat="1" ht="12" customHeight="1">
      <c r="A193" s="145"/>
      <c r="B193" s="182"/>
      <c r="C193" s="134" t="s">
        <v>1493</v>
      </c>
      <c r="D193" s="134" t="s">
        <v>1494</v>
      </c>
      <c r="E193" s="135" t="s">
        <v>2186</v>
      </c>
      <c r="F193" s="134" t="s">
        <v>500</v>
      </c>
      <c r="G193" s="122">
        <v>22.953977704918032</v>
      </c>
    </row>
    <row r="194" spans="1:7" s="144" customFormat="1" ht="12" customHeight="1">
      <c r="A194" s="145"/>
      <c r="B194" s="183"/>
      <c r="C194" s="134" t="s">
        <v>1496</v>
      </c>
      <c r="D194" s="134" t="s">
        <v>1497</v>
      </c>
      <c r="E194" s="135" t="s">
        <v>2187</v>
      </c>
      <c r="F194" s="134" t="s">
        <v>499</v>
      </c>
      <c r="G194" s="122">
        <v>30.779197377049183</v>
      </c>
    </row>
    <row r="195" spans="1:7" s="144" customFormat="1" ht="12" customHeight="1">
      <c r="A195" s="147" t="s">
        <v>784</v>
      </c>
      <c r="B195" s="181" t="s">
        <v>784</v>
      </c>
      <c r="C195" s="134" t="s">
        <v>73</v>
      </c>
      <c r="D195" s="134" t="s">
        <v>72</v>
      </c>
      <c r="E195" s="135" t="s">
        <v>74</v>
      </c>
      <c r="F195" s="134" t="s">
        <v>75</v>
      </c>
      <c r="G195" s="122">
        <v>15.128758032786884</v>
      </c>
    </row>
    <row r="196" spans="1:7" s="144" customFormat="1" ht="12" customHeight="1">
      <c r="A196" s="145"/>
      <c r="B196" s="182"/>
      <c r="C196" s="134" t="s">
        <v>79</v>
      </c>
      <c r="D196" s="134" t="s">
        <v>435</v>
      </c>
      <c r="E196" s="135" t="s">
        <v>542</v>
      </c>
      <c r="F196" s="134" t="s">
        <v>8</v>
      </c>
      <c r="G196" s="122">
        <v>40.691142295081967</v>
      </c>
    </row>
    <row r="197" spans="1:7" s="144" customFormat="1" ht="12" customHeight="1">
      <c r="A197" s="145"/>
      <c r="B197" s="182"/>
      <c r="C197" s="134" t="s">
        <v>77</v>
      </c>
      <c r="D197" s="134" t="s">
        <v>76</v>
      </c>
      <c r="E197" s="135" t="s">
        <v>78</v>
      </c>
      <c r="F197" s="134" t="s">
        <v>75</v>
      </c>
      <c r="G197" s="122">
        <v>18.519686557377053</v>
      </c>
    </row>
    <row r="198" spans="1:7" s="144" customFormat="1" ht="12" customHeight="1">
      <c r="A198" s="148"/>
      <c r="B198" s="182"/>
      <c r="C198" s="134" t="s">
        <v>81</v>
      </c>
      <c r="D198" s="134" t="s">
        <v>80</v>
      </c>
      <c r="E198" s="135" t="s">
        <v>82</v>
      </c>
      <c r="F198" s="134" t="s">
        <v>66</v>
      </c>
      <c r="G198" s="122">
        <v>11.998670163934426</v>
      </c>
    </row>
    <row r="199" spans="1:7" s="144" customFormat="1" ht="12" customHeight="1">
      <c r="B199" s="182"/>
      <c r="C199" s="134" t="s">
        <v>434</v>
      </c>
      <c r="D199" s="134" t="s">
        <v>436</v>
      </c>
      <c r="E199" s="135" t="s">
        <v>433</v>
      </c>
      <c r="F199" s="134" t="s">
        <v>95</v>
      </c>
      <c r="G199" s="122">
        <v>19.823889836065572</v>
      </c>
    </row>
    <row r="200" spans="1:7" s="144" customFormat="1" ht="12" customHeight="1">
      <c r="A200" s="138"/>
      <c r="B200" s="182"/>
      <c r="C200" s="134" t="s">
        <v>438</v>
      </c>
      <c r="D200" s="134" t="s">
        <v>437</v>
      </c>
      <c r="E200" s="135" t="s">
        <v>439</v>
      </c>
      <c r="F200" s="134" t="s">
        <v>95</v>
      </c>
      <c r="G200" s="122">
        <v>16.954642622950821</v>
      </c>
    </row>
    <row r="201" spans="1:7" s="144" customFormat="1" ht="12" customHeight="1">
      <c r="A201" s="138"/>
      <c r="B201" s="182"/>
      <c r="C201" s="134" t="s">
        <v>491</v>
      </c>
      <c r="D201" s="134" t="s">
        <v>501</v>
      </c>
      <c r="E201" s="135" t="s">
        <v>495</v>
      </c>
      <c r="F201" s="134" t="s">
        <v>54</v>
      </c>
      <c r="G201" s="122">
        <v>16.954642622950821</v>
      </c>
    </row>
    <row r="202" spans="1:7" s="144" customFormat="1" ht="12" customHeight="1">
      <c r="A202" s="138"/>
      <c r="B202" s="182"/>
      <c r="C202" s="134" t="s">
        <v>492</v>
      </c>
      <c r="D202" s="134" t="s">
        <v>502</v>
      </c>
      <c r="E202" s="135" t="s">
        <v>496</v>
      </c>
      <c r="F202" s="134" t="s">
        <v>29</v>
      </c>
      <c r="G202" s="122">
        <v>16.954642622950821</v>
      </c>
    </row>
    <row r="203" spans="1:7" s="144" customFormat="1" ht="12" customHeight="1">
      <c r="A203" s="138"/>
      <c r="B203" s="182"/>
      <c r="C203" s="134" t="s">
        <v>494</v>
      </c>
      <c r="D203" s="134" t="s">
        <v>503</v>
      </c>
      <c r="E203" s="135" t="s">
        <v>498</v>
      </c>
      <c r="F203" s="134" t="s">
        <v>95</v>
      </c>
      <c r="G203" s="122">
        <v>16.954642622950821</v>
      </c>
    </row>
    <row r="204" spans="1:7" s="144" customFormat="1" ht="12" customHeight="1">
      <c r="A204" s="138"/>
      <c r="B204" s="182"/>
      <c r="C204" s="134" t="s">
        <v>493</v>
      </c>
      <c r="D204" s="134" t="s">
        <v>504</v>
      </c>
      <c r="E204" s="135" t="s">
        <v>497</v>
      </c>
      <c r="F204" s="134" t="s">
        <v>66</v>
      </c>
      <c r="G204" s="122">
        <v>16.954642622950821</v>
      </c>
    </row>
    <row r="205" spans="1:7" s="144" customFormat="1" ht="12" customHeight="1">
      <c r="A205" s="138"/>
      <c r="B205" s="182"/>
      <c r="C205" s="134" t="s">
        <v>769</v>
      </c>
      <c r="D205" s="134" t="s">
        <v>768</v>
      </c>
      <c r="E205" s="135" t="s">
        <v>770</v>
      </c>
      <c r="F205" s="134" t="s">
        <v>95</v>
      </c>
      <c r="G205" s="122">
        <v>16.954642622950821</v>
      </c>
    </row>
    <row r="206" spans="1:7" s="144" customFormat="1" ht="12" customHeight="1">
      <c r="A206" s="138"/>
      <c r="B206" s="182"/>
      <c r="C206" s="134" t="s">
        <v>84</v>
      </c>
      <c r="D206" s="134" t="s">
        <v>83</v>
      </c>
      <c r="E206" s="135" t="s">
        <v>543</v>
      </c>
      <c r="F206" s="134" t="s">
        <v>8</v>
      </c>
      <c r="G206" s="122">
        <v>40.691142295081967</v>
      </c>
    </row>
    <row r="207" spans="1:7" s="144" customFormat="1" ht="12" customHeight="1">
      <c r="A207" s="138"/>
      <c r="B207" s="182"/>
      <c r="C207" s="134" t="s">
        <v>440</v>
      </c>
      <c r="D207" s="134" t="s">
        <v>441</v>
      </c>
      <c r="E207" s="135" t="s">
        <v>544</v>
      </c>
      <c r="F207" s="134" t="s">
        <v>95</v>
      </c>
      <c r="G207" s="122">
        <v>16.43296131147541</v>
      </c>
    </row>
    <row r="208" spans="1:7" s="144" customFormat="1" ht="12" customHeight="1">
      <c r="A208" s="138"/>
      <c r="B208" s="182"/>
      <c r="C208" s="134" t="s">
        <v>86</v>
      </c>
      <c r="D208" s="134" t="s">
        <v>85</v>
      </c>
      <c r="E208" s="135" t="s">
        <v>545</v>
      </c>
      <c r="F208" s="134" t="s">
        <v>8</v>
      </c>
      <c r="G208" s="122">
        <v>43.821230163934423</v>
      </c>
    </row>
    <row r="209" spans="1:7" s="144" customFormat="1" ht="12" customHeight="1">
      <c r="A209" s="138"/>
      <c r="B209" s="182"/>
      <c r="C209" s="134" t="s">
        <v>505</v>
      </c>
      <c r="D209" s="134" t="s">
        <v>716</v>
      </c>
      <c r="E209" s="135" t="s">
        <v>546</v>
      </c>
      <c r="F209" s="134" t="s">
        <v>54</v>
      </c>
      <c r="G209" s="122">
        <v>16.43296131147541</v>
      </c>
    </row>
    <row r="210" spans="1:7" s="144" customFormat="1" ht="12" customHeight="1">
      <c r="A210" s="138"/>
      <c r="B210" s="182"/>
      <c r="C210" s="134" t="s">
        <v>506</v>
      </c>
      <c r="D210" s="134" t="s">
        <v>507</v>
      </c>
      <c r="E210" s="135" t="s">
        <v>547</v>
      </c>
      <c r="F210" s="134" t="s">
        <v>66</v>
      </c>
      <c r="G210" s="122">
        <v>14.085395409836066</v>
      </c>
    </row>
    <row r="211" spans="1:7" s="144" customFormat="1" ht="12" customHeight="1">
      <c r="A211" s="138"/>
      <c r="B211" s="183"/>
      <c r="C211" s="134" t="s">
        <v>772</v>
      </c>
      <c r="D211" s="134" t="s">
        <v>771</v>
      </c>
      <c r="E211" s="135" t="s">
        <v>773</v>
      </c>
      <c r="F211" s="134" t="s">
        <v>95</v>
      </c>
      <c r="G211" s="122">
        <v>16.43296131147541</v>
      </c>
    </row>
    <row r="212" spans="1:7" s="144" customFormat="1" ht="12" customHeight="1">
      <c r="A212" s="147" t="s">
        <v>87</v>
      </c>
      <c r="B212" s="181" t="s">
        <v>88</v>
      </c>
      <c r="C212" s="134" t="s">
        <v>90</v>
      </c>
      <c r="D212" s="134" t="s">
        <v>89</v>
      </c>
      <c r="E212" s="135" t="s">
        <v>91</v>
      </c>
      <c r="F212" s="134" t="s">
        <v>29</v>
      </c>
      <c r="G212" s="122">
        <v>16.954642622950821</v>
      </c>
    </row>
    <row r="213" spans="1:7" s="144" customFormat="1" ht="12" customHeight="1">
      <c r="A213" s="138"/>
      <c r="B213" s="182"/>
      <c r="C213" s="134" t="s">
        <v>94</v>
      </c>
      <c r="D213" s="134" t="s">
        <v>93</v>
      </c>
      <c r="E213" s="135" t="s">
        <v>92</v>
      </c>
      <c r="F213" s="134" t="s">
        <v>55</v>
      </c>
      <c r="G213" s="122">
        <v>17.215483278688524</v>
      </c>
    </row>
    <row r="214" spans="1:7" s="144" customFormat="1" ht="12" customHeight="1">
      <c r="A214" s="138"/>
      <c r="B214" s="182"/>
      <c r="C214" s="134" t="s">
        <v>429</v>
      </c>
      <c r="D214" s="134" t="s">
        <v>430</v>
      </c>
      <c r="E214" s="135" t="s">
        <v>431</v>
      </c>
      <c r="F214" s="134" t="s">
        <v>29</v>
      </c>
      <c r="G214" s="122">
        <v>15.389598688524591</v>
      </c>
    </row>
    <row r="215" spans="1:7" s="144" customFormat="1" ht="12" customHeight="1">
      <c r="A215" s="138"/>
      <c r="B215" s="182"/>
      <c r="C215" s="134" t="s">
        <v>1907</v>
      </c>
      <c r="D215" s="134" t="s">
        <v>1908</v>
      </c>
      <c r="E215" s="135" t="s">
        <v>1909</v>
      </c>
      <c r="F215" s="134" t="s">
        <v>66</v>
      </c>
      <c r="G215" s="122">
        <v>19.30220852459016</v>
      </c>
    </row>
    <row r="216" spans="1:7" s="144" customFormat="1" ht="12" customHeight="1">
      <c r="A216" s="138"/>
      <c r="B216" s="182"/>
      <c r="C216" s="134" t="s">
        <v>1901</v>
      </c>
      <c r="D216" s="134" t="s">
        <v>1902</v>
      </c>
      <c r="E216" s="135" t="s">
        <v>1903</v>
      </c>
      <c r="F216" s="134" t="s">
        <v>55</v>
      </c>
      <c r="G216" s="122">
        <v>18.519686557377053</v>
      </c>
    </row>
    <row r="217" spans="1:7" s="144" customFormat="1" ht="12" customHeight="1">
      <c r="A217" s="138"/>
      <c r="B217" s="182"/>
      <c r="C217" s="134" t="s">
        <v>1904</v>
      </c>
      <c r="D217" s="134" t="s">
        <v>1905</v>
      </c>
      <c r="E217" s="135" t="s">
        <v>1906</v>
      </c>
      <c r="F217" s="134" t="s">
        <v>29</v>
      </c>
      <c r="G217" s="122">
        <v>22.693137049180326</v>
      </c>
    </row>
    <row r="218" spans="1:7" s="144" customFormat="1" ht="12" customHeight="1">
      <c r="B218" s="182"/>
      <c r="C218" s="134" t="s">
        <v>1449</v>
      </c>
      <c r="D218" s="134" t="s">
        <v>1450</v>
      </c>
      <c r="E218" s="135" t="s">
        <v>2164</v>
      </c>
      <c r="F218" s="134" t="s">
        <v>66</v>
      </c>
      <c r="G218" s="122">
        <v>15.91128</v>
      </c>
    </row>
    <row r="219" spans="1:7" s="144" customFormat="1" ht="12" customHeight="1">
      <c r="A219" s="138"/>
      <c r="B219" s="182"/>
      <c r="C219" s="134" t="s">
        <v>1391</v>
      </c>
      <c r="D219" s="134" t="s">
        <v>1392</v>
      </c>
      <c r="E219" s="135" t="s">
        <v>1393</v>
      </c>
      <c r="F219" s="134" t="s">
        <v>29</v>
      </c>
      <c r="G219" s="122">
        <v>19.30220852459016</v>
      </c>
    </row>
    <row r="220" spans="1:7" s="144" customFormat="1" ht="12" customHeight="1">
      <c r="A220" s="138"/>
      <c r="B220" s="182"/>
      <c r="C220" s="134" t="s">
        <v>101</v>
      </c>
      <c r="D220" s="134" t="s">
        <v>100</v>
      </c>
      <c r="E220" s="135" t="s">
        <v>102</v>
      </c>
      <c r="F220" s="134" t="s">
        <v>7</v>
      </c>
      <c r="G220" s="122">
        <v>12.520351475409838</v>
      </c>
    </row>
    <row r="221" spans="1:7" s="144" customFormat="1" ht="12" customHeight="1">
      <c r="A221" s="138"/>
      <c r="B221" s="182"/>
      <c r="C221" s="134" t="s">
        <v>104</v>
      </c>
      <c r="D221" s="134" t="s">
        <v>103</v>
      </c>
      <c r="E221" s="135" t="s">
        <v>105</v>
      </c>
      <c r="F221" s="134" t="s">
        <v>7</v>
      </c>
      <c r="G221" s="122">
        <v>15.128758032786884</v>
      </c>
    </row>
    <row r="222" spans="1:7" s="144" customFormat="1" ht="12" customHeight="1">
      <c r="A222" s="138"/>
      <c r="B222" s="182"/>
      <c r="C222" s="134" t="s">
        <v>107</v>
      </c>
      <c r="D222" s="134" t="s">
        <v>106</v>
      </c>
      <c r="E222" s="135" t="s">
        <v>108</v>
      </c>
      <c r="F222" s="134" t="s">
        <v>95</v>
      </c>
      <c r="G222" s="122">
        <v>16.954642622950821</v>
      </c>
    </row>
    <row r="223" spans="1:7" s="144" customFormat="1" ht="12" customHeight="1">
      <c r="A223" s="138"/>
      <c r="B223" s="182"/>
      <c r="C223" s="134" t="s">
        <v>110</v>
      </c>
      <c r="D223" s="134" t="s">
        <v>109</v>
      </c>
      <c r="E223" s="135" t="s">
        <v>111</v>
      </c>
      <c r="F223" s="134" t="s">
        <v>95</v>
      </c>
      <c r="G223" s="122">
        <v>16.954642622950821</v>
      </c>
    </row>
    <row r="224" spans="1:7" s="144" customFormat="1" ht="12" customHeight="1">
      <c r="A224" s="138"/>
      <c r="B224" s="182"/>
      <c r="C224" s="134" t="s">
        <v>762</v>
      </c>
      <c r="D224" s="134" t="s">
        <v>764</v>
      </c>
      <c r="E224" s="135" t="s">
        <v>763</v>
      </c>
      <c r="F224" s="134" t="s">
        <v>66</v>
      </c>
      <c r="G224" s="122">
        <v>13.563714098360659</v>
      </c>
    </row>
    <row r="225" spans="1:7" s="144" customFormat="1" ht="12" customHeight="1">
      <c r="A225" s="138"/>
      <c r="B225" s="182"/>
      <c r="C225" s="134" t="s">
        <v>128</v>
      </c>
      <c r="D225" s="134" t="s">
        <v>127</v>
      </c>
      <c r="E225" s="135" t="s">
        <v>129</v>
      </c>
      <c r="F225" s="134" t="s">
        <v>7</v>
      </c>
      <c r="G225" s="122">
        <v>13.563714098360659</v>
      </c>
    </row>
    <row r="226" spans="1:7" s="144" customFormat="1" ht="12" customHeight="1">
      <c r="A226" s="138"/>
      <c r="B226" s="182"/>
      <c r="C226" s="134" t="s">
        <v>137</v>
      </c>
      <c r="D226" s="134" t="s">
        <v>136</v>
      </c>
      <c r="E226" s="135" t="s">
        <v>138</v>
      </c>
      <c r="F226" s="134" t="s">
        <v>75</v>
      </c>
      <c r="G226" s="122">
        <v>15.128758032786884</v>
      </c>
    </row>
    <row r="227" spans="1:7" s="144" customFormat="1" ht="12" customHeight="1">
      <c r="A227" s="138"/>
      <c r="B227" s="182"/>
      <c r="C227" s="134" t="s">
        <v>828</v>
      </c>
      <c r="D227" s="134" t="s">
        <v>827</v>
      </c>
      <c r="E227" s="135" t="s">
        <v>432</v>
      </c>
      <c r="F227" s="134" t="s">
        <v>95</v>
      </c>
      <c r="G227" s="122">
        <v>15.650439344262294</v>
      </c>
    </row>
    <row r="228" spans="1:7" s="144" customFormat="1" ht="12" customHeight="1">
      <c r="A228" s="138"/>
      <c r="B228" s="182"/>
      <c r="C228" s="134" t="s">
        <v>134</v>
      </c>
      <c r="D228" s="134" t="s">
        <v>133</v>
      </c>
      <c r="E228" s="135" t="s">
        <v>135</v>
      </c>
      <c r="F228" s="134" t="s">
        <v>75</v>
      </c>
      <c r="G228" s="122">
        <v>15.128758032786884</v>
      </c>
    </row>
    <row r="229" spans="1:7" s="144" customFormat="1" ht="12" customHeight="1">
      <c r="A229" s="138"/>
      <c r="B229" s="182"/>
      <c r="C229" s="134" t="s">
        <v>125</v>
      </c>
      <c r="D229" s="134" t="s">
        <v>124</v>
      </c>
      <c r="E229" s="135" t="s">
        <v>126</v>
      </c>
      <c r="F229" s="134" t="s">
        <v>7</v>
      </c>
      <c r="G229" s="122">
        <v>13.563714098360659</v>
      </c>
    </row>
    <row r="230" spans="1:7" s="144" customFormat="1" ht="12" customHeight="1">
      <c r="A230" s="138"/>
      <c r="B230" s="182"/>
      <c r="C230" s="134" t="s">
        <v>1109</v>
      </c>
      <c r="D230" s="134" t="s">
        <v>1110</v>
      </c>
      <c r="E230" s="135" t="s">
        <v>1108</v>
      </c>
      <c r="F230" s="134" t="s">
        <v>55</v>
      </c>
      <c r="G230" s="122">
        <v>17.47632393442623</v>
      </c>
    </row>
    <row r="231" spans="1:7" s="144" customFormat="1" ht="12" customHeight="1">
      <c r="A231" s="138"/>
      <c r="B231" s="182"/>
      <c r="C231" s="134" t="s">
        <v>97</v>
      </c>
      <c r="D231" s="134" t="s">
        <v>96</v>
      </c>
      <c r="E231" s="135" t="s">
        <v>98</v>
      </c>
      <c r="F231" s="134" t="s">
        <v>95</v>
      </c>
      <c r="G231" s="122">
        <v>16.954642622950821</v>
      </c>
    </row>
    <row r="232" spans="1:7" s="144" customFormat="1" ht="12" customHeight="1">
      <c r="A232" s="138"/>
      <c r="B232" s="182"/>
      <c r="C232" s="134" t="s">
        <v>131</v>
      </c>
      <c r="D232" s="134" t="s">
        <v>130</v>
      </c>
      <c r="E232" s="135" t="s">
        <v>132</v>
      </c>
      <c r="F232" s="134" t="s">
        <v>29</v>
      </c>
      <c r="G232" s="122">
        <v>13.563714098360659</v>
      </c>
    </row>
    <row r="233" spans="1:7" s="144" customFormat="1" ht="12" customHeight="1">
      <c r="A233" s="138"/>
      <c r="B233" s="182"/>
      <c r="C233" s="134" t="s">
        <v>143</v>
      </c>
      <c r="D233" s="134" t="s">
        <v>142</v>
      </c>
      <c r="E233" s="135" t="s">
        <v>1524</v>
      </c>
      <c r="F233" s="134" t="s">
        <v>29</v>
      </c>
      <c r="G233" s="122">
        <v>10.433626229508196</v>
      </c>
    </row>
    <row r="234" spans="1:7" s="144" customFormat="1" ht="12" customHeight="1">
      <c r="A234" s="138"/>
      <c r="B234" s="182"/>
      <c r="C234" s="134" t="s">
        <v>113</v>
      </c>
      <c r="D234" s="134" t="s">
        <v>112</v>
      </c>
      <c r="E234" s="135" t="s">
        <v>114</v>
      </c>
      <c r="F234" s="134" t="s">
        <v>29</v>
      </c>
      <c r="G234" s="122">
        <v>13.563714098360659</v>
      </c>
    </row>
    <row r="235" spans="1:7" s="144" customFormat="1" ht="12" customHeight="1">
      <c r="A235" s="138"/>
      <c r="B235" s="182"/>
      <c r="C235" s="134" t="s">
        <v>116</v>
      </c>
      <c r="D235" s="134" t="s">
        <v>115</v>
      </c>
      <c r="E235" s="135" t="s">
        <v>117</v>
      </c>
      <c r="F235" s="134" t="s">
        <v>1523</v>
      </c>
      <c r="G235" s="122">
        <v>16.954642622950821</v>
      </c>
    </row>
    <row r="236" spans="1:7" s="144" customFormat="1" ht="12" customHeight="1">
      <c r="A236" s="138"/>
      <c r="B236" s="182"/>
      <c r="C236" s="134" t="s">
        <v>119</v>
      </c>
      <c r="D236" s="134" t="s">
        <v>118</v>
      </c>
      <c r="E236" s="135" t="s">
        <v>120</v>
      </c>
      <c r="F236" s="134" t="s">
        <v>55</v>
      </c>
      <c r="G236" s="122">
        <v>17.215483278688524</v>
      </c>
    </row>
    <row r="237" spans="1:7" s="144" customFormat="1" ht="12" customHeight="1">
      <c r="A237" s="138"/>
      <c r="B237" s="182"/>
      <c r="C237" s="134" t="s">
        <v>1034</v>
      </c>
      <c r="D237" s="134" t="s">
        <v>1036</v>
      </c>
      <c r="E237" s="135" t="s">
        <v>1035</v>
      </c>
      <c r="F237" s="134" t="s">
        <v>29</v>
      </c>
      <c r="G237" s="122">
        <v>15.128758032786884</v>
      </c>
    </row>
    <row r="238" spans="1:7" s="144" customFormat="1" ht="12" customHeight="1">
      <c r="A238" s="138"/>
      <c r="B238" s="182"/>
      <c r="C238" s="134" t="s">
        <v>645</v>
      </c>
      <c r="D238" s="134" t="s">
        <v>644</v>
      </c>
      <c r="E238" s="135" t="s">
        <v>646</v>
      </c>
      <c r="F238" s="134" t="s">
        <v>55</v>
      </c>
      <c r="G238" s="122">
        <v>15.128758032786884</v>
      </c>
    </row>
    <row r="239" spans="1:7" s="144" customFormat="1" ht="12" customHeight="1">
      <c r="A239" s="138"/>
      <c r="B239" s="182"/>
      <c r="C239" s="134" t="s">
        <v>859</v>
      </c>
      <c r="D239" s="134" t="s">
        <v>858</v>
      </c>
      <c r="E239" s="135" t="s">
        <v>857</v>
      </c>
      <c r="F239" s="134" t="s">
        <v>54</v>
      </c>
      <c r="G239" s="122">
        <v>16.954642622950821</v>
      </c>
    </row>
    <row r="240" spans="1:7" s="144" customFormat="1" ht="12" customHeight="1">
      <c r="A240" s="138"/>
      <c r="B240" s="185"/>
      <c r="C240" s="134" t="s">
        <v>122</v>
      </c>
      <c r="D240" s="134" t="s">
        <v>121</v>
      </c>
      <c r="E240" s="135" t="s">
        <v>123</v>
      </c>
      <c r="F240" s="134" t="s">
        <v>55</v>
      </c>
      <c r="G240" s="122">
        <v>15.128758032786884</v>
      </c>
    </row>
    <row r="241" spans="1:7" s="144" customFormat="1" ht="12" customHeight="1">
      <c r="A241" s="138"/>
      <c r="B241" s="184" t="s">
        <v>691</v>
      </c>
      <c r="C241" s="134" t="s">
        <v>765</v>
      </c>
      <c r="D241" s="134" t="s">
        <v>139</v>
      </c>
      <c r="E241" s="135" t="s">
        <v>659</v>
      </c>
      <c r="F241" s="134" t="s">
        <v>29</v>
      </c>
      <c r="G241" s="122">
        <v>16.43296131147541</v>
      </c>
    </row>
    <row r="242" spans="1:7" s="144" customFormat="1" ht="12" customHeight="1">
      <c r="A242" s="138"/>
      <c r="B242" s="182"/>
      <c r="C242" s="134" t="s">
        <v>141</v>
      </c>
      <c r="D242" s="134" t="s">
        <v>140</v>
      </c>
      <c r="E242" s="135" t="s">
        <v>558</v>
      </c>
      <c r="F242" s="134" t="s">
        <v>55</v>
      </c>
      <c r="G242" s="122">
        <v>17.215483278688524</v>
      </c>
    </row>
    <row r="243" spans="1:7" s="144" customFormat="1" ht="12" customHeight="1">
      <c r="A243" s="138"/>
      <c r="B243" s="182"/>
      <c r="C243" s="134" t="s">
        <v>1917</v>
      </c>
      <c r="D243" s="134" t="s">
        <v>1925</v>
      </c>
      <c r="E243" s="135" t="s">
        <v>1918</v>
      </c>
      <c r="F243" s="134" t="s">
        <v>55</v>
      </c>
      <c r="G243" s="122">
        <v>18.519686557377053</v>
      </c>
    </row>
    <row r="244" spans="1:7" s="144" customFormat="1" ht="12" customHeight="1">
      <c r="A244" s="138"/>
      <c r="B244" s="182"/>
      <c r="C244" s="134" t="s">
        <v>1919</v>
      </c>
      <c r="D244" s="134" t="s">
        <v>1924</v>
      </c>
      <c r="E244" s="135" t="s">
        <v>1920</v>
      </c>
      <c r="F244" s="134" t="s">
        <v>29</v>
      </c>
      <c r="G244" s="122">
        <v>21.910615081967212</v>
      </c>
    </row>
    <row r="245" spans="1:7" s="144" customFormat="1" ht="12" customHeight="1">
      <c r="A245" s="138"/>
      <c r="B245" s="182"/>
      <c r="C245" s="134" t="s">
        <v>1921</v>
      </c>
      <c r="D245" s="134" t="s">
        <v>1923</v>
      </c>
      <c r="E245" s="135" t="s">
        <v>1922</v>
      </c>
      <c r="F245" s="134" t="s">
        <v>1910</v>
      </c>
      <c r="G245" s="122">
        <v>19.30220852459016</v>
      </c>
    </row>
    <row r="246" spans="1:7" s="144" customFormat="1" ht="12" customHeight="1">
      <c r="A246" s="138"/>
      <c r="B246" s="182"/>
      <c r="C246" s="134" t="s">
        <v>1517</v>
      </c>
      <c r="D246" s="134" t="s">
        <v>1518</v>
      </c>
      <c r="E246" s="135" t="s">
        <v>2166</v>
      </c>
      <c r="F246" s="134" t="s">
        <v>66</v>
      </c>
      <c r="G246" s="122">
        <v>15.128758032786884</v>
      </c>
    </row>
    <row r="247" spans="1:7" s="144" customFormat="1" ht="12" customHeight="1">
      <c r="A247" s="138"/>
      <c r="B247" s="182"/>
      <c r="C247" s="134" t="s">
        <v>1490</v>
      </c>
      <c r="D247" s="134" t="s">
        <v>1491</v>
      </c>
      <c r="E247" s="135" t="s">
        <v>1492</v>
      </c>
      <c r="F247" s="134" t="s">
        <v>29</v>
      </c>
      <c r="G247" s="122">
        <v>19.30220852459016</v>
      </c>
    </row>
    <row r="248" spans="1:7" s="144" customFormat="1" ht="12" customHeight="1">
      <c r="A248" s="138"/>
      <c r="B248" s="182"/>
      <c r="C248" s="134" t="s">
        <v>2030</v>
      </c>
      <c r="D248" s="134" t="s">
        <v>2031</v>
      </c>
      <c r="E248" s="135" t="s">
        <v>2188</v>
      </c>
      <c r="F248" s="134" t="s">
        <v>29</v>
      </c>
      <c r="G248" s="122">
        <v>15.91128</v>
      </c>
    </row>
    <row r="249" spans="1:7" s="144" customFormat="1" ht="12" customHeight="1">
      <c r="A249" s="138"/>
      <c r="B249" s="182"/>
      <c r="C249" s="134" t="s">
        <v>147</v>
      </c>
      <c r="D249" s="134" t="s">
        <v>146</v>
      </c>
      <c r="E249" s="135" t="s">
        <v>561</v>
      </c>
      <c r="F249" s="134" t="s">
        <v>7</v>
      </c>
      <c r="G249" s="122">
        <v>13.042032786885247</v>
      </c>
    </row>
    <row r="250" spans="1:7" s="144" customFormat="1" ht="12" customHeight="1">
      <c r="A250" s="138"/>
      <c r="B250" s="182"/>
      <c r="C250" s="134" t="s">
        <v>153</v>
      </c>
      <c r="D250" s="134" t="s">
        <v>152</v>
      </c>
      <c r="E250" s="135" t="s">
        <v>564</v>
      </c>
      <c r="F250" s="134" t="s">
        <v>75</v>
      </c>
      <c r="G250" s="122">
        <v>14.346236065573773</v>
      </c>
    </row>
    <row r="251" spans="1:7" s="144" customFormat="1" ht="12" customHeight="1">
      <c r="A251" s="138"/>
      <c r="B251" s="182"/>
      <c r="C251" s="134" t="s">
        <v>831</v>
      </c>
      <c r="D251" s="134" t="s">
        <v>832</v>
      </c>
      <c r="E251" s="135" t="s">
        <v>560</v>
      </c>
      <c r="F251" s="134" t="s">
        <v>95</v>
      </c>
      <c r="G251" s="122">
        <v>15.650439344262294</v>
      </c>
    </row>
    <row r="252" spans="1:7" s="144" customFormat="1" ht="12" customHeight="1">
      <c r="A252" s="138"/>
      <c r="B252" s="182"/>
      <c r="C252" s="134" t="s">
        <v>151</v>
      </c>
      <c r="D252" s="134" t="s">
        <v>150</v>
      </c>
      <c r="E252" s="135" t="s">
        <v>563</v>
      </c>
      <c r="F252" s="134" t="s">
        <v>75</v>
      </c>
      <c r="G252" s="122">
        <v>14.346236065573773</v>
      </c>
    </row>
    <row r="253" spans="1:7" s="144" customFormat="1" ht="12" customHeight="1">
      <c r="A253" s="138"/>
      <c r="B253" s="182"/>
      <c r="C253" s="134" t="s">
        <v>149</v>
      </c>
      <c r="D253" s="134" t="s">
        <v>148</v>
      </c>
      <c r="E253" s="135" t="s">
        <v>562</v>
      </c>
      <c r="F253" s="134" t="s">
        <v>55</v>
      </c>
      <c r="G253" s="122">
        <v>17.215483278688524</v>
      </c>
    </row>
    <row r="254" spans="1:7" s="144" customFormat="1" ht="12" customHeight="1">
      <c r="A254" s="138"/>
      <c r="B254" s="182"/>
      <c r="C254" s="134" t="s">
        <v>1038</v>
      </c>
      <c r="D254" s="134" t="s">
        <v>1039</v>
      </c>
      <c r="E254" s="135" t="s">
        <v>1037</v>
      </c>
      <c r="F254" s="134" t="s">
        <v>29</v>
      </c>
      <c r="G254" s="122">
        <v>14.085395409836066</v>
      </c>
    </row>
    <row r="255" spans="1:7" s="144" customFormat="1" ht="12" customHeight="1">
      <c r="A255" s="138"/>
      <c r="B255" s="182"/>
      <c r="C255" s="134" t="s">
        <v>648</v>
      </c>
      <c r="D255" s="134" t="s">
        <v>647</v>
      </c>
      <c r="E255" s="135" t="s">
        <v>649</v>
      </c>
      <c r="F255" s="134" t="s">
        <v>55</v>
      </c>
      <c r="G255" s="122">
        <v>14.346236065573773</v>
      </c>
    </row>
    <row r="256" spans="1:7" s="144" customFormat="1" ht="12" customHeight="1">
      <c r="A256" s="138"/>
      <c r="B256" s="182"/>
      <c r="C256" s="134" t="s">
        <v>863</v>
      </c>
      <c r="D256" s="134" t="s">
        <v>861</v>
      </c>
      <c r="E256" s="135" t="s">
        <v>860</v>
      </c>
      <c r="F256" s="134" t="s">
        <v>54</v>
      </c>
      <c r="G256" s="122">
        <v>16.172120655737707</v>
      </c>
    </row>
    <row r="257" spans="1:7" s="144" customFormat="1" ht="12" customHeight="1">
      <c r="A257" s="149"/>
      <c r="B257" s="183"/>
      <c r="C257" s="134" t="s">
        <v>145</v>
      </c>
      <c r="D257" s="134" t="s">
        <v>144</v>
      </c>
      <c r="E257" s="135" t="s">
        <v>559</v>
      </c>
      <c r="F257" s="134" t="s">
        <v>8</v>
      </c>
      <c r="G257" s="122">
        <v>62.68522638688524</v>
      </c>
    </row>
    <row r="258" spans="1:7" s="144" customFormat="1" ht="12" customHeight="1">
      <c r="A258" s="150" t="s">
        <v>409</v>
      </c>
      <c r="B258" s="151" t="s">
        <v>1287</v>
      </c>
      <c r="C258" s="134" t="s">
        <v>411</v>
      </c>
      <c r="D258" s="134" t="s">
        <v>410</v>
      </c>
      <c r="E258" s="135" t="s">
        <v>1137</v>
      </c>
      <c r="F258" s="134" t="s">
        <v>2243</v>
      </c>
      <c r="G258" s="122">
        <v>17.737164590163935</v>
      </c>
    </row>
    <row r="259" spans="1:7" s="144" customFormat="1" ht="12" customHeight="1">
      <c r="A259" s="152"/>
      <c r="B259" s="153"/>
      <c r="C259" s="134" t="s">
        <v>1611</v>
      </c>
      <c r="D259" s="134" t="s">
        <v>1135</v>
      </c>
      <c r="E259" s="135" t="s">
        <v>1136</v>
      </c>
      <c r="F259" s="134" t="s">
        <v>2243</v>
      </c>
      <c r="G259" s="122">
        <v>12.520351475409838</v>
      </c>
    </row>
    <row r="260" spans="1:7" s="144" customFormat="1" ht="12" customHeight="1">
      <c r="A260" s="152"/>
      <c r="B260" s="153"/>
      <c r="C260" s="134" t="s">
        <v>844</v>
      </c>
      <c r="D260" s="134" t="s">
        <v>843</v>
      </c>
      <c r="E260" s="135" t="s">
        <v>845</v>
      </c>
      <c r="F260" s="134" t="s">
        <v>2243</v>
      </c>
      <c r="G260" s="122">
        <v>9.3902636065573777</v>
      </c>
    </row>
    <row r="261" spans="1:7" s="144" customFormat="1" ht="12" customHeight="1">
      <c r="A261" s="152"/>
      <c r="B261" s="153"/>
      <c r="C261" s="134" t="s">
        <v>652</v>
      </c>
      <c r="D261" s="134" t="s">
        <v>718</v>
      </c>
      <c r="E261" s="135" t="s">
        <v>418</v>
      </c>
      <c r="F261" s="134" t="s">
        <v>2243</v>
      </c>
      <c r="G261" s="122">
        <v>3.3909285245901648</v>
      </c>
    </row>
    <row r="262" spans="1:7" s="144" customFormat="1" ht="12" customHeight="1">
      <c r="A262" s="152"/>
      <c r="B262" s="153"/>
      <c r="C262" s="134" t="s">
        <v>420</v>
      </c>
      <c r="D262" s="134" t="s">
        <v>419</v>
      </c>
      <c r="E262" s="135" t="s">
        <v>421</v>
      </c>
      <c r="F262" s="134" t="s">
        <v>2243</v>
      </c>
      <c r="G262" s="122">
        <v>10.720550950819673</v>
      </c>
    </row>
    <row r="263" spans="1:7" s="144" customFormat="1" ht="12" customHeight="1">
      <c r="A263" s="152"/>
      <c r="B263" s="153"/>
      <c r="C263" s="134" t="s">
        <v>423</v>
      </c>
      <c r="D263" s="134" t="s">
        <v>422</v>
      </c>
      <c r="E263" s="135" t="s">
        <v>424</v>
      </c>
      <c r="F263" s="134" t="s">
        <v>2243</v>
      </c>
      <c r="G263" s="122">
        <v>20.56989411147541</v>
      </c>
    </row>
    <row r="264" spans="1:7" s="144" customFormat="1" ht="12" customHeight="1">
      <c r="A264" s="152"/>
      <c r="B264" s="153"/>
      <c r="C264" s="134" t="s">
        <v>548</v>
      </c>
      <c r="D264" s="154" t="s">
        <v>490</v>
      </c>
      <c r="E264" s="135" t="s">
        <v>425</v>
      </c>
      <c r="F264" s="134" t="s">
        <v>2243</v>
      </c>
      <c r="G264" s="122">
        <v>1.6850306360655738</v>
      </c>
    </row>
    <row r="265" spans="1:7" s="144" customFormat="1" ht="12" customHeight="1">
      <c r="A265" s="155" t="s">
        <v>855</v>
      </c>
      <c r="B265" s="181" t="s">
        <v>692</v>
      </c>
      <c r="C265" s="134" t="s">
        <v>182</v>
      </c>
      <c r="D265" s="134" t="s">
        <v>181</v>
      </c>
      <c r="E265" s="135" t="s">
        <v>183</v>
      </c>
      <c r="F265" s="134" t="s">
        <v>66</v>
      </c>
      <c r="G265" s="122">
        <v>15.389598688524591</v>
      </c>
    </row>
    <row r="266" spans="1:7" s="144" customFormat="1" ht="12" customHeight="1">
      <c r="A266" s="155"/>
      <c r="B266" s="182"/>
      <c r="C266" s="134" t="s">
        <v>1535</v>
      </c>
      <c r="D266" s="134" t="s">
        <v>1536</v>
      </c>
      <c r="E266" s="135" t="s">
        <v>2189</v>
      </c>
      <c r="F266" s="134" t="s">
        <v>30</v>
      </c>
      <c r="G266" s="122">
        <v>32.954608445901641</v>
      </c>
    </row>
    <row r="267" spans="1:7" s="144" customFormat="1" ht="12" customHeight="1">
      <c r="A267" s="155"/>
      <c r="B267" s="182"/>
      <c r="C267" s="134" t="s">
        <v>185</v>
      </c>
      <c r="D267" s="134" t="s">
        <v>184</v>
      </c>
      <c r="E267" s="135" t="s">
        <v>186</v>
      </c>
      <c r="F267" s="134" t="s">
        <v>66</v>
      </c>
      <c r="G267" s="122">
        <v>15.389598688524591</v>
      </c>
    </row>
    <row r="268" spans="1:7" s="144" customFormat="1" ht="12" customHeight="1">
      <c r="A268" s="155"/>
      <c r="B268" s="182"/>
      <c r="C268" s="134" t="s">
        <v>786</v>
      </c>
      <c r="D268" s="134" t="s">
        <v>785</v>
      </c>
      <c r="E268" s="135" t="s">
        <v>822</v>
      </c>
      <c r="F268" s="134" t="s">
        <v>66</v>
      </c>
      <c r="G268" s="122">
        <v>20.867252459016392</v>
      </c>
    </row>
    <row r="269" spans="1:7" s="144" customFormat="1" ht="12" customHeight="1">
      <c r="A269" s="155"/>
      <c r="B269" s="182"/>
      <c r="C269" s="134" t="s">
        <v>794</v>
      </c>
      <c r="D269" s="134" t="s">
        <v>793</v>
      </c>
      <c r="E269" s="135" t="s">
        <v>826</v>
      </c>
      <c r="F269" s="134" t="s">
        <v>66</v>
      </c>
      <c r="G269" s="122">
        <v>18.258845901639347</v>
      </c>
    </row>
    <row r="270" spans="1:7" s="144" customFormat="1" ht="12" customHeight="1">
      <c r="A270" s="155"/>
      <c r="B270" s="182"/>
      <c r="C270" s="134" t="s">
        <v>188</v>
      </c>
      <c r="D270" s="134" t="s">
        <v>187</v>
      </c>
      <c r="E270" s="135" t="s">
        <v>189</v>
      </c>
      <c r="F270" s="134" t="s">
        <v>54</v>
      </c>
      <c r="G270" s="122">
        <v>13.563714098360659</v>
      </c>
    </row>
    <row r="271" spans="1:7" s="144" customFormat="1" ht="12" customHeight="1">
      <c r="A271" s="155"/>
      <c r="B271" s="182"/>
      <c r="C271" s="134" t="s">
        <v>790</v>
      </c>
      <c r="D271" s="134" t="s">
        <v>789</v>
      </c>
      <c r="E271" s="135" t="s">
        <v>824</v>
      </c>
      <c r="F271" s="134" t="s">
        <v>54</v>
      </c>
      <c r="G271" s="122">
        <v>16.954642622950821</v>
      </c>
    </row>
    <row r="272" spans="1:7" s="144" customFormat="1" ht="12" customHeight="1">
      <c r="A272" s="155"/>
      <c r="B272" s="182"/>
      <c r="C272" s="134" t="s">
        <v>792</v>
      </c>
      <c r="D272" s="134" t="s">
        <v>791</v>
      </c>
      <c r="E272" s="135" t="s">
        <v>825</v>
      </c>
      <c r="F272" s="134" t="s">
        <v>54</v>
      </c>
      <c r="G272" s="122">
        <v>16.954642622950821</v>
      </c>
    </row>
    <row r="273" spans="1:7" s="144" customFormat="1" ht="12" customHeight="1">
      <c r="A273" s="155"/>
      <c r="B273" s="182"/>
      <c r="C273" s="134" t="s">
        <v>195</v>
      </c>
      <c r="D273" s="134" t="s">
        <v>194</v>
      </c>
      <c r="E273" s="135" t="s">
        <v>196</v>
      </c>
      <c r="F273" s="134" t="s">
        <v>66</v>
      </c>
      <c r="G273" s="122">
        <v>15.389598688524591</v>
      </c>
    </row>
    <row r="274" spans="1:7" s="144" customFormat="1" ht="12" customHeight="1">
      <c r="A274" s="155"/>
      <c r="B274" s="182"/>
      <c r="C274" s="134" t="s">
        <v>788</v>
      </c>
      <c r="D274" s="134" t="s">
        <v>787</v>
      </c>
      <c r="E274" s="135" t="s">
        <v>823</v>
      </c>
      <c r="F274" s="134" t="s">
        <v>55</v>
      </c>
      <c r="G274" s="122">
        <v>22.953977704918032</v>
      </c>
    </row>
    <row r="275" spans="1:7" s="144" customFormat="1" ht="12" customHeight="1">
      <c r="A275" s="155"/>
      <c r="B275" s="182"/>
      <c r="C275" s="134" t="s">
        <v>191</v>
      </c>
      <c r="D275" s="134" t="s">
        <v>190</v>
      </c>
      <c r="E275" s="135" t="s">
        <v>192</v>
      </c>
      <c r="F275" s="134" t="s">
        <v>66</v>
      </c>
      <c r="G275" s="122">
        <v>15.389598688524591</v>
      </c>
    </row>
    <row r="276" spans="1:7" s="144" customFormat="1" ht="12" customHeight="1">
      <c r="A276" s="155"/>
      <c r="B276" s="182"/>
      <c r="C276" s="134" t="s">
        <v>983</v>
      </c>
      <c r="D276" s="134" t="s">
        <v>984</v>
      </c>
      <c r="E276" s="135" t="s">
        <v>193</v>
      </c>
      <c r="F276" s="134" t="s">
        <v>66</v>
      </c>
      <c r="G276" s="122">
        <v>15.389598688524591</v>
      </c>
    </row>
    <row r="277" spans="1:7" s="144" customFormat="1" ht="12" customHeight="1">
      <c r="A277" s="155"/>
      <c r="B277" s="182"/>
      <c r="C277" s="134" t="s">
        <v>1525</v>
      </c>
      <c r="D277" s="134" t="s">
        <v>1526</v>
      </c>
      <c r="E277" s="135" t="s">
        <v>1527</v>
      </c>
      <c r="F277" s="134" t="s">
        <v>71</v>
      </c>
      <c r="G277" s="122">
        <v>32.865922622950819</v>
      </c>
    </row>
    <row r="278" spans="1:7" s="144" customFormat="1" ht="12" customHeight="1">
      <c r="A278" s="155"/>
      <c r="B278" s="182"/>
      <c r="C278" s="134" t="s">
        <v>1528</v>
      </c>
      <c r="D278" s="134" t="s">
        <v>1529</v>
      </c>
      <c r="E278" s="135" t="s">
        <v>1530</v>
      </c>
      <c r="F278" s="134" t="s">
        <v>71</v>
      </c>
      <c r="G278" s="122">
        <v>32.865922622950819</v>
      </c>
    </row>
    <row r="279" spans="1:7" s="144" customFormat="1" ht="12" customHeight="1">
      <c r="A279" s="155"/>
      <c r="B279" s="182"/>
      <c r="C279" s="134" t="s">
        <v>1531</v>
      </c>
      <c r="D279" s="134" t="s">
        <v>1532</v>
      </c>
      <c r="E279" s="135" t="s">
        <v>1533</v>
      </c>
      <c r="F279" s="134" t="s">
        <v>71</v>
      </c>
      <c r="G279" s="122">
        <v>32.865922622950819</v>
      </c>
    </row>
    <row r="280" spans="1:7" s="144" customFormat="1" ht="12" customHeight="1">
      <c r="A280" s="155"/>
      <c r="B280" s="182"/>
      <c r="C280" s="134" t="s">
        <v>1550</v>
      </c>
      <c r="D280" s="134" t="s">
        <v>1551</v>
      </c>
      <c r="E280" s="135" t="s">
        <v>1552</v>
      </c>
      <c r="F280" s="134" t="s">
        <v>1553</v>
      </c>
      <c r="G280" s="122">
        <v>39.126098360655739</v>
      </c>
    </row>
    <row r="281" spans="1:7" s="144" customFormat="1" ht="12" customHeight="1">
      <c r="A281" s="155"/>
      <c r="B281" s="182"/>
      <c r="C281" s="134" t="s">
        <v>198</v>
      </c>
      <c r="D281" s="134" t="s">
        <v>197</v>
      </c>
      <c r="E281" s="135" t="s">
        <v>199</v>
      </c>
      <c r="F281" s="134" t="s">
        <v>66</v>
      </c>
      <c r="G281" s="122">
        <v>25.040702950819675</v>
      </c>
    </row>
    <row r="282" spans="1:7" s="144" customFormat="1" ht="12" customHeight="1">
      <c r="A282" s="155"/>
      <c r="B282" s="182"/>
      <c r="C282" s="134" t="s">
        <v>589</v>
      </c>
      <c r="D282" s="134" t="s">
        <v>588</v>
      </c>
      <c r="E282" s="135" t="s">
        <v>590</v>
      </c>
      <c r="F282" s="134" t="s">
        <v>6</v>
      </c>
      <c r="G282" s="122">
        <v>29.735834754098359</v>
      </c>
    </row>
    <row r="283" spans="1:7" s="144" customFormat="1" ht="12" customHeight="1">
      <c r="A283" s="155"/>
      <c r="B283" s="182"/>
      <c r="C283" s="134" t="s">
        <v>592</v>
      </c>
      <c r="D283" s="134" t="s">
        <v>591</v>
      </c>
      <c r="E283" s="135" t="s">
        <v>593</v>
      </c>
      <c r="F283" s="134" t="s">
        <v>6</v>
      </c>
      <c r="G283" s="122">
        <v>29.735834754098359</v>
      </c>
    </row>
    <row r="284" spans="1:7" s="144" customFormat="1" ht="12" customHeight="1">
      <c r="A284" s="155"/>
      <c r="B284" s="182"/>
      <c r="C284" s="134" t="s">
        <v>703</v>
      </c>
      <c r="D284" s="134" t="s">
        <v>702</v>
      </c>
      <c r="E284" s="135" t="s">
        <v>704</v>
      </c>
      <c r="F284" s="134" t="s">
        <v>66</v>
      </c>
      <c r="G284" s="122">
        <v>19.30220852459016</v>
      </c>
    </row>
    <row r="285" spans="1:7" s="144" customFormat="1" ht="12" customHeight="1">
      <c r="A285" s="155"/>
      <c r="B285" s="182"/>
      <c r="C285" s="134" t="s">
        <v>880</v>
      </c>
      <c r="D285" s="134" t="s">
        <v>905</v>
      </c>
      <c r="E285" s="135" t="s">
        <v>879</v>
      </c>
      <c r="F285" s="134" t="s">
        <v>6</v>
      </c>
      <c r="G285" s="122">
        <v>25.040702950819675</v>
      </c>
    </row>
    <row r="286" spans="1:7" s="144" customFormat="1" ht="12" customHeight="1">
      <c r="A286" s="155"/>
      <c r="B286" s="182"/>
      <c r="C286" s="134" t="s">
        <v>203</v>
      </c>
      <c r="D286" s="134" t="s">
        <v>202</v>
      </c>
      <c r="E286" s="135" t="s">
        <v>1534</v>
      </c>
      <c r="F286" s="134" t="s">
        <v>30</v>
      </c>
      <c r="G286" s="122">
        <v>64.949323278688524</v>
      </c>
    </row>
    <row r="287" spans="1:7" s="144" customFormat="1" ht="12" customHeight="1">
      <c r="A287" s="155"/>
      <c r="B287" s="182"/>
      <c r="C287" s="134" t="s">
        <v>1538</v>
      </c>
      <c r="D287" s="134" t="s">
        <v>1539</v>
      </c>
      <c r="E287" s="135" t="s">
        <v>1540</v>
      </c>
      <c r="F287" s="134" t="s">
        <v>6</v>
      </c>
      <c r="G287" s="122">
        <v>28.692472131147547</v>
      </c>
    </row>
    <row r="288" spans="1:7" s="144" customFormat="1" ht="12" customHeight="1">
      <c r="A288" s="155"/>
      <c r="B288" s="182"/>
      <c r="C288" s="134" t="s">
        <v>852</v>
      </c>
      <c r="D288" s="134" t="s">
        <v>853</v>
      </c>
      <c r="E288" s="135" t="s">
        <v>854</v>
      </c>
      <c r="F288" s="134" t="s">
        <v>66</v>
      </c>
      <c r="G288" s="122">
        <v>25.040702950819675</v>
      </c>
    </row>
    <row r="289" spans="1:7" s="144" customFormat="1" ht="12" customHeight="1">
      <c r="A289" s="155"/>
      <c r="B289" s="182"/>
      <c r="C289" s="134" t="s">
        <v>601</v>
      </c>
      <c r="D289" s="134" t="s">
        <v>600</v>
      </c>
      <c r="E289" s="135" t="s">
        <v>602</v>
      </c>
      <c r="F289" s="134" t="s">
        <v>200</v>
      </c>
      <c r="G289" s="122">
        <v>22.953977704918032</v>
      </c>
    </row>
    <row r="290" spans="1:7" s="144" customFormat="1" ht="12" customHeight="1">
      <c r="A290" s="155"/>
      <c r="B290" s="182"/>
      <c r="C290" s="134" t="s">
        <v>1544</v>
      </c>
      <c r="D290" s="134" t="s">
        <v>1545</v>
      </c>
      <c r="E290" s="135" t="s">
        <v>1546</v>
      </c>
      <c r="F290" s="134" t="s">
        <v>200</v>
      </c>
      <c r="G290" s="122">
        <v>33.387603934426231</v>
      </c>
    </row>
    <row r="291" spans="1:7" s="144" customFormat="1" ht="12" customHeight="1">
      <c r="A291" s="155"/>
      <c r="B291" s="182"/>
      <c r="C291" s="134" t="s">
        <v>694</v>
      </c>
      <c r="D291" s="134" t="s">
        <v>693</v>
      </c>
      <c r="E291" s="135" t="s">
        <v>695</v>
      </c>
      <c r="F291" s="134" t="s">
        <v>71</v>
      </c>
      <c r="G291" s="122">
        <v>37.561054426229511</v>
      </c>
    </row>
    <row r="292" spans="1:7" s="144" customFormat="1" ht="12" customHeight="1">
      <c r="A292" s="155"/>
      <c r="B292" s="182"/>
      <c r="C292" s="134" t="s">
        <v>697</v>
      </c>
      <c r="D292" s="134" t="s">
        <v>696</v>
      </c>
      <c r="E292" s="135" t="s">
        <v>698</v>
      </c>
      <c r="F292" s="134" t="s">
        <v>71</v>
      </c>
      <c r="G292" s="122">
        <v>37.561054426229511</v>
      </c>
    </row>
    <row r="293" spans="1:7" s="144" customFormat="1" ht="12" customHeight="1">
      <c r="A293" s="155"/>
      <c r="B293" s="182"/>
      <c r="C293" s="134" t="s">
        <v>700</v>
      </c>
      <c r="D293" s="134" t="s">
        <v>699</v>
      </c>
      <c r="E293" s="135" t="s">
        <v>701</v>
      </c>
      <c r="F293" s="134" t="s">
        <v>71</v>
      </c>
      <c r="G293" s="122">
        <v>37.561054426229511</v>
      </c>
    </row>
    <row r="294" spans="1:7" s="144" customFormat="1" ht="12" customHeight="1">
      <c r="A294" s="155"/>
      <c r="B294" s="182"/>
      <c r="C294" s="134" t="s">
        <v>1541</v>
      </c>
      <c r="D294" s="134" t="s">
        <v>1542</v>
      </c>
      <c r="E294" s="135" t="s">
        <v>1543</v>
      </c>
      <c r="F294" s="134" t="s">
        <v>6</v>
      </c>
      <c r="G294" s="122">
        <v>39.386939016393441</v>
      </c>
    </row>
    <row r="295" spans="1:7" s="144" customFormat="1" ht="12" customHeight="1">
      <c r="A295" s="155"/>
      <c r="B295" s="182"/>
      <c r="C295" s="134" t="s">
        <v>1547</v>
      </c>
      <c r="D295" s="134" t="s">
        <v>1548</v>
      </c>
      <c r="E295" s="135" t="s">
        <v>1549</v>
      </c>
      <c r="F295" s="134" t="s">
        <v>6</v>
      </c>
      <c r="G295" s="122">
        <v>37.561054426229511</v>
      </c>
    </row>
    <row r="296" spans="1:7" s="144" customFormat="1" ht="12" customHeight="1">
      <c r="A296" s="155"/>
      <c r="B296" s="181" t="s">
        <v>201</v>
      </c>
      <c r="C296" s="134" t="s">
        <v>595</v>
      </c>
      <c r="D296" s="134" t="s">
        <v>594</v>
      </c>
      <c r="E296" s="135" t="s">
        <v>596</v>
      </c>
      <c r="F296" s="134" t="s">
        <v>66</v>
      </c>
      <c r="G296" s="122">
        <v>56.560687790163939</v>
      </c>
    </row>
    <row r="297" spans="1:7" s="144" customFormat="1" ht="12" customHeight="1">
      <c r="A297" s="155"/>
      <c r="B297" s="182"/>
      <c r="C297" s="134" t="s">
        <v>598</v>
      </c>
      <c r="D297" s="134" t="s">
        <v>597</v>
      </c>
      <c r="E297" s="135" t="s">
        <v>599</v>
      </c>
      <c r="F297" s="134" t="s">
        <v>66</v>
      </c>
      <c r="G297" s="122">
        <v>56.560687790163939</v>
      </c>
    </row>
    <row r="298" spans="1:7" s="144" customFormat="1" ht="12" customHeight="1">
      <c r="A298" s="155"/>
      <c r="B298" s="182"/>
      <c r="C298" s="134" t="s">
        <v>604</v>
      </c>
      <c r="D298" s="134" t="s">
        <v>603</v>
      </c>
      <c r="E298" s="135" t="s">
        <v>605</v>
      </c>
      <c r="F298" s="134" t="s">
        <v>200</v>
      </c>
      <c r="G298" s="122">
        <v>21.910615081967212</v>
      </c>
    </row>
    <row r="299" spans="1:7" s="144" customFormat="1" ht="12" customHeight="1">
      <c r="A299" s="155"/>
      <c r="B299" s="182"/>
      <c r="C299" s="134" t="s">
        <v>711</v>
      </c>
      <c r="D299" s="134" t="s">
        <v>715</v>
      </c>
      <c r="E299" s="135" t="s">
        <v>761</v>
      </c>
      <c r="F299" s="134" t="s">
        <v>66</v>
      </c>
      <c r="G299" s="122">
        <v>18.258845901639347</v>
      </c>
    </row>
    <row r="300" spans="1:7" s="144" customFormat="1" ht="12" customHeight="1">
      <c r="A300" s="155"/>
      <c r="B300" s="182"/>
      <c r="C300" s="134" t="s">
        <v>1554</v>
      </c>
      <c r="D300" s="134" t="s">
        <v>1555</v>
      </c>
      <c r="E300" s="135" t="s">
        <v>1556</v>
      </c>
      <c r="F300" s="134" t="s">
        <v>71</v>
      </c>
      <c r="G300" s="122">
        <v>32.865922622950819</v>
      </c>
    </row>
    <row r="301" spans="1:7" s="144" customFormat="1" ht="12" customHeight="1">
      <c r="A301" s="155"/>
      <c r="B301" s="182"/>
      <c r="C301" s="134" t="s">
        <v>1557</v>
      </c>
      <c r="D301" s="134" t="s">
        <v>1558</v>
      </c>
      <c r="E301" s="135" t="s">
        <v>1559</v>
      </c>
      <c r="F301" s="134" t="s">
        <v>71</v>
      </c>
      <c r="G301" s="122">
        <v>32.865922622950819</v>
      </c>
    </row>
    <row r="302" spans="1:7" s="144" customFormat="1" ht="12" customHeight="1">
      <c r="A302" s="155"/>
      <c r="B302" s="183"/>
      <c r="C302" s="134" t="s">
        <v>1560</v>
      </c>
      <c r="D302" s="134" t="s">
        <v>1561</v>
      </c>
      <c r="E302" s="135" t="s">
        <v>1562</v>
      </c>
      <c r="F302" s="134" t="s">
        <v>71</v>
      </c>
      <c r="G302" s="122">
        <v>32.865922622950819</v>
      </c>
    </row>
    <row r="303" spans="1:7" s="144" customFormat="1" ht="12" customHeight="1">
      <c r="A303" s="155"/>
      <c r="B303" s="181" t="s">
        <v>1284</v>
      </c>
      <c r="C303" s="134" t="s">
        <v>705</v>
      </c>
      <c r="D303" s="134" t="s">
        <v>712</v>
      </c>
      <c r="E303" s="135" t="s">
        <v>706</v>
      </c>
      <c r="F303" s="134" t="s">
        <v>71</v>
      </c>
      <c r="G303" s="122">
        <v>37.561054426229511</v>
      </c>
    </row>
    <row r="304" spans="1:7" s="144" customFormat="1" ht="12" customHeight="1">
      <c r="A304" s="155"/>
      <c r="B304" s="182"/>
      <c r="C304" s="134" t="s">
        <v>707</v>
      </c>
      <c r="D304" s="134" t="s">
        <v>713</v>
      </c>
      <c r="E304" s="135" t="s">
        <v>708</v>
      </c>
      <c r="F304" s="134" t="s">
        <v>71</v>
      </c>
      <c r="G304" s="122">
        <v>37.561054426229511</v>
      </c>
    </row>
    <row r="305" spans="1:7" s="144" customFormat="1" ht="12" customHeight="1">
      <c r="A305" s="155"/>
      <c r="B305" s="182"/>
      <c r="C305" s="134" t="s">
        <v>709</v>
      </c>
      <c r="D305" s="134" t="s">
        <v>714</v>
      </c>
      <c r="E305" s="135" t="s">
        <v>710</v>
      </c>
      <c r="F305" s="134" t="s">
        <v>71</v>
      </c>
      <c r="G305" s="122">
        <v>37.561054426229511</v>
      </c>
    </row>
    <row r="306" spans="1:7" s="144" customFormat="1" ht="12" customHeight="1">
      <c r="A306" s="155"/>
      <c r="B306" s="182"/>
      <c r="C306" s="134" t="s">
        <v>1563</v>
      </c>
      <c r="D306" s="134" t="s">
        <v>1564</v>
      </c>
      <c r="E306" s="135" t="s">
        <v>1565</v>
      </c>
      <c r="F306" s="134" t="s">
        <v>6</v>
      </c>
      <c r="G306" s="122">
        <v>39.386939016393441</v>
      </c>
    </row>
    <row r="307" spans="1:7" s="144" customFormat="1" ht="12" customHeight="1">
      <c r="A307" s="155"/>
      <c r="B307" s="182"/>
      <c r="C307" s="134" t="s">
        <v>1566</v>
      </c>
      <c r="D307" s="134" t="s">
        <v>1567</v>
      </c>
      <c r="E307" s="135" t="s">
        <v>1568</v>
      </c>
      <c r="F307" s="134" t="s">
        <v>200</v>
      </c>
      <c r="G307" s="122">
        <v>33.387603934426231</v>
      </c>
    </row>
    <row r="308" spans="1:7" s="144" customFormat="1" ht="12" customHeight="1">
      <c r="A308" s="155"/>
      <c r="B308" s="182"/>
      <c r="C308" s="134" t="s">
        <v>1569</v>
      </c>
      <c r="D308" s="134" t="s">
        <v>1570</v>
      </c>
      <c r="E308" s="135" t="s">
        <v>1571</v>
      </c>
      <c r="F308" s="134" t="s">
        <v>6</v>
      </c>
      <c r="G308" s="122">
        <v>39.386939016393441</v>
      </c>
    </row>
    <row r="309" spans="1:7" s="144" customFormat="1" ht="12" customHeight="1">
      <c r="A309" s="155"/>
      <c r="B309" s="182"/>
      <c r="C309" s="134" t="s">
        <v>719</v>
      </c>
      <c r="D309" s="134" t="s">
        <v>747</v>
      </c>
      <c r="E309" s="135" t="s">
        <v>2190</v>
      </c>
      <c r="F309" s="134" t="s">
        <v>71</v>
      </c>
      <c r="G309" s="122">
        <v>28.692472131147547</v>
      </c>
    </row>
    <row r="310" spans="1:7" s="144" customFormat="1" ht="12" customHeight="1">
      <c r="A310" s="155"/>
      <c r="B310" s="182"/>
      <c r="C310" s="134" t="s">
        <v>721</v>
      </c>
      <c r="D310" s="134" t="s">
        <v>748</v>
      </c>
      <c r="E310" s="135" t="s">
        <v>2191</v>
      </c>
      <c r="F310" s="134" t="s">
        <v>71</v>
      </c>
      <c r="G310" s="122">
        <v>28.692472131147547</v>
      </c>
    </row>
    <row r="311" spans="1:7" s="144" customFormat="1" ht="12" customHeight="1">
      <c r="A311" s="155"/>
      <c r="B311" s="182"/>
      <c r="C311" s="134" t="s">
        <v>723</v>
      </c>
      <c r="D311" s="134" t="s">
        <v>749</v>
      </c>
      <c r="E311" s="135" t="s">
        <v>2192</v>
      </c>
      <c r="F311" s="134" t="s">
        <v>71</v>
      </c>
      <c r="G311" s="122">
        <v>28.692472131147547</v>
      </c>
    </row>
    <row r="312" spans="1:7" s="144" customFormat="1" ht="12" customHeight="1">
      <c r="A312" s="155"/>
      <c r="B312" s="182"/>
      <c r="C312" s="134" t="s">
        <v>725</v>
      </c>
      <c r="D312" s="134" t="s">
        <v>750</v>
      </c>
      <c r="E312" s="135" t="s">
        <v>2193</v>
      </c>
      <c r="F312" s="134" t="s">
        <v>71</v>
      </c>
      <c r="G312" s="122">
        <v>28.692472131147547</v>
      </c>
    </row>
    <row r="313" spans="1:7" s="144" customFormat="1" ht="12" customHeight="1">
      <c r="A313" s="155"/>
      <c r="B313" s="182"/>
      <c r="C313" s="134" t="s">
        <v>727</v>
      </c>
      <c r="D313" s="134" t="s">
        <v>751</v>
      </c>
      <c r="E313" s="135" t="s">
        <v>2194</v>
      </c>
      <c r="F313" s="134" t="s">
        <v>71</v>
      </c>
      <c r="G313" s="122">
        <v>28.692472131147547</v>
      </c>
    </row>
    <row r="314" spans="1:7" s="144" customFormat="1" ht="12" customHeight="1">
      <c r="A314" s="155"/>
      <c r="B314" s="182"/>
      <c r="C314" s="134" t="s">
        <v>729</v>
      </c>
      <c r="D314" s="134" t="s">
        <v>752</v>
      </c>
      <c r="E314" s="135" t="s">
        <v>2195</v>
      </c>
      <c r="F314" s="134" t="s">
        <v>71</v>
      </c>
      <c r="G314" s="122">
        <v>28.692472131147547</v>
      </c>
    </row>
    <row r="315" spans="1:7" s="144" customFormat="1" ht="12" customHeight="1">
      <c r="A315" s="155"/>
      <c r="B315" s="182"/>
      <c r="C315" s="134" t="s">
        <v>731</v>
      </c>
      <c r="D315" s="134" t="s">
        <v>753</v>
      </c>
      <c r="E315" s="135" t="s">
        <v>2196</v>
      </c>
      <c r="F315" s="134" t="s">
        <v>1572</v>
      </c>
      <c r="G315" s="122">
        <v>66.253526557377057</v>
      </c>
    </row>
    <row r="316" spans="1:7" s="144" customFormat="1" ht="12" customHeight="1">
      <c r="A316" s="155"/>
      <c r="B316" s="182"/>
      <c r="C316" s="134" t="s">
        <v>733</v>
      </c>
      <c r="D316" s="134" t="s">
        <v>754</v>
      </c>
      <c r="E316" s="135" t="s">
        <v>2197</v>
      </c>
      <c r="F316" s="134" t="s">
        <v>7</v>
      </c>
      <c r="G316" s="122">
        <v>35.996010491803283</v>
      </c>
    </row>
    <row r="317" spans="1:7" s="144" customFormat="1" ht="12" customHeight="1">
      <c r="A317" s="155"/>
      <c r="B317" s="182"/>
      <c r="C317" s="134" t="s">
        <v>735</v>
      </c>
      <c r="D317" s="134" t="s">
        <v>755</v>
      </c>
      <c r="E317" s="135" t="s">
        <v>2198</v>
      </c>
      <c r="F317" s="134" t="s">
        <v>29</v>
      </c>
      <c r="G317" s="122">
        <v>36.256851147540985</v>
      </c>
    </row>
    <row r="318" spans="1:7" s="144" customFormat="1" ht="12" customHeight="1">
      <c r="A318" s="155"/>
      <c r="B318" s="182"/>
      <c r="C318" s="134" t="s">
        <v>737</v>
      </c>
      <c r="D318" s="134" t="s">
        <v>756</v>
      </c>
      <c r="E318" s="135" t="s">
        <v>2199</v>
      </c>
      <c r="F318" s="134" t="s">
        <v>7</v>
      </c>
      <c r="G318" s="122">
        <v>25.249375475409838</v>
      </c>
    </row>
    <row r="319" spans="1:7" s="144" customFormat="1" ht="12" customHeight="1">
      <c r="A319" s="155"/>
      <c r="B319" s="182"/>
      <c r="C319" s="134" t="s">
        <v>739</v>
      </c>
      <c r="D319" s="134" t="s">
        <v>757</v>
      </c>
      <c r="E319" s="135" t="s">
        <v>2200</v>
      </c>
      <c r="F319" s="134" t="s">
        <v>7</v>
      </c>
      <c r="G319" s="122">
        <v>21.754110688524591</v>
      </c>
    </row>
    <row r="320" spans="1:7" s="144" customFormat="1" ht="12" customHeight="1">
      <c r="A320" s="155"/>
      <c r="B320" s="182"/>
      <c r="C320" s="134" t="s">
        <v>799</v>
      </c>
      <c r="D320" s="134" t="s">
        <v>798</v>
      </c>
      <c r="E320" s="135" t="s">
        <v>2201</v>
      </c>
      <c r="F320" s="134" t="s">
        <v>7</v>
      </c>
      <c r="G320" s="122">
        <v>33.126763278688529</v>
      </c>
    </row>
    <row r="321" spans="1:7" s="144" customFormat="1" ht="12" customHeight="1">
      <c r="A321" s="155"/>
      <c r="B321" s="182"/>
      <c r="C321" s="134" t="s">
        <v>881</v>
      </c>
      <c r="D321" s="134" t="s">
        <v>906</v>
      </c>
      <c r="E321" s="135" t="s">
        <v>2202</v>
      </c>
      <c r="F321" s="134" t="s">
        <v>71</v>
      </c>
      <c r="G321" s="122">
        <v>19.30220852459016</v>
      </c>
    </row>
    <row r="322" spans="1:7" s="144" customFormat="1" ht="12" customHeight="1">
      <c r="A322" s="155"/>
      <c r="B322" s="182"/>
      <c r="C322" s="156" t="s">
        <v>1573</v>
      </c>
      <c r="D322" s="134" t="s">
        <v>1574</v>
      </c>
      <c r="E322" s="135" t="s">
        <v>2203</v>
      </c>
      <c r="F322" s="134" t="s">
        <v>55</v>
      </c>
      <c r="G322" s="122">
        <v>29.735834754098359</v>
      </c>
    </row>
    <row r="323" spans="1:7" s="144" customFormat="1" ht="12" customHeight="1">
      <c r="A323" s="155"/>
      <c r="B323" s="183"/>
      <c r="C323" s="134" t="s">
        <v>883</v>
      </c>
      <c r="D323" s="134" t="s">
        <v>907</v>
      </c>
      <c r="E323" s="135" t="s">
        <v>2204</v>
      </c>
      <c r="F323" s="134" t="s">
        <v>7</v>
      </c>
      <c r="G323" s="122">
        <v>32.865922622950819</v>
      </c>
    </row>
    <row r="324" spans="1:7" s="144" customFormat="1" ht="12" customHeight="1">
      <c r="A324" s="133" t="s">
        <v>856</v>
      </c>
      <c r="B324" s="181" t="s">
        <v>204</v>
      </c>
      <c r="C324" s="134" t="s">
        <v>222</v>
      </c>
      <c r="D324" s="134" t="s">
        <v>221</v>
      </c>
      <c r="E324" s="135" t="s">
        <v>2205</v>
      </c>
      <c r="F324" s="134" t="s">
        <v>54</v>
      </c>
      <c r="G324" s="122">
        <v>16.172120655737707</v>
      </c>
    </row>
    <row r="325" spans="1:7" s="144" customFormat="1" ht="12" customHeight="1">
      <c r="A325" s="137"/>
      <c r="B325" s="182"/>
      <c r="C325" s="134" t="s">
        <v>2037</v>
      </c>
      <c r="D325" s="134">
        <v>18084042151</v>
      </c>
      <c r="E325" s="135" t="s">
        <v>609</v>
      </c>
      <c r="F325" s="134" t="s">
        <v>71</v>
      </c>
      <c r="G325" s="122">
        <v>22.693137049180326</v>
      </c>
    </row>
    <row r="326" spans="1:7" s="144" customFormat="1" ht="12" customHeight="1">
      <c r="A326" s="137"/>
      <c r="B326" s="182"/>
      <c r="C326" s="134" t="s">
        <v>227</v>
      </c>
      <c r="D326" s="134" t="s">
        <v>226</v>
      </c>
      <c r="E326" s="135" t="s">
        <v>225</v>
      </c>
      <c r="F326" s="134" t="s">
        <v>54</v>
      </c>
      <c r="G326" s="122">
        <v>16.172120655737707</v>
      </c>
    </row>
    <row r="327" spans="1:7" s="144" customFormat="1" ht="12" customHeight="1">
      <c r="A327" s="137"/>
      <c r="B327" s="182"/>
      <c r="C327" s="134" t="s">
        <v>1129</v>
      </c>
      <c r="D327" s="134" t="s">
        <v>1128</v>
      </c>
      <c r="E327" s="135" t="s">
        <v>1133</v>
      </c>
      <c r="F327" s="134" t="s">
        <v>29</v>
      </c>
      <c r="G327" s="122">
        <v>17.215483278688524</v>
      </c>
    </row>
    <row r="328" spans="1:7" s="144" customFormat="1" ht="12" customHeight="1">
      <c r="A328" s="137"/>
      <c r="B328" s="182"/>
      <c r="C328" s="134" t="s">
        <v>1127</v>
      </c>
      <c r="D328" s="134" t="s">
        <v>1126</v>
      </c>
      <c r="E328" s="135" t="s">
        <v>1132</v>
      </c>
      <c r="F328" s="134" t="s">
        <v>7</v>
      </c>
      <c r="G328" s="122">
        <v>13.563714098360659</v>
      </c>
    </row>
    <row r="329" spans="1:7" s="144" customFormat="1" ht="12" customHeight="1">
      <c r="A329" s="137"/>
      <c r="B329" s="182"/>
      <c r="C329" s="134" t="s">
        <v>1131</v>
      </c>
      <c r="D329" s="134" t="s">
        <v>1130</v>
      </c>
      <c r="E329" s="135" t="s">
        <v>1134</v>
      </c>
      <c r="F329" s="134" t="s">
        <v>8</v>
      </c>
      <c r="G329" s="122">
        <v>40.691142295081967</v>
      </c>
    </row>
    <row r="330" spans="1:7" s="144" customFormat="1" ht="12" customHeight="1">
      <c r="A330" s="137"/>
      <c r="B330" s="182"/>
      <c r="C330" s="134" t="s">
        <v>1583</v>
      </c>
      <c r="D330" s="134" t="s">
        <v>1584</v>
      </c>
      <c r="E330" s="135" t="s">
        <v>1585</v>
      </c>
      <c r="F330" s="134" t="s">
        <v>29</v>
      </c>
      <c r="G330" s="122">
        <v>17.998005245901641</v>
      </c>
    </row>
    <row r="331" spans="1:7" s="144" customFormat="1" ht="12" customHeight="1">
      <c r="A331" s="137"/>
      <c r="B331" s="182"/>
      <c r="C331" s="134" t="s">
        <v>206</v>
      </c>
      <c r="D331" s="134" t="s">
        <v>205</v>
      </c>
      <c r="E331" s="135" t="s">
        <v>207</v>
      </c>
      <c r="F331" s="134" t="s">
        <v>7</v>
      </c>
      <c r="G331" s="122">
        <v>13.563714098360659</v>
      </c>
    </row>
    <row r="332" spans="1:7" s="144" customFormat="1" ht="12" customHeight="1">
      <c r="A332" s="137"/>
      <c r="B332" s="182"/>
      <c r="C332" s="134" t="s">
        <v>212</v>
      </c>
      <c r="D332" s="134" t="s">
        <v>211</v>
      </c>
      <c r="E332" s="135" t="s">
        <v>566</v>
      </c>
      <c r="F332" s="134" t="s">
        <v>8</v>
      </c>
      <c r="G332" s="122">
        <v>40.691142295081967</v>
      </c>
    </row>
    <row r="333" spans="1:7" s="144" customFormat="1" ht="12" customHeight="1">
      <c r="A333" s="137"/>
      <c r="B333" s="182"/>
      <c r="C333" s="134" t="s">
        <v>210</v>
      </c>
      <c r="D333" s="134" t="s">
        <v>209</v>
      </c>
      <c r="E333" s="135" t="s">
        <v>208</v>
      </c>
      <c r="F333" s="134" t="s">
        <v>29</v>
      </c>
      <c r="G333" s="122">
        <v>17.215483278688524</v>
      </c>
    </row>
    <row r="334" spans="1:7" s="144" customFormat="1" ht="12" customHeight="1">
      <c r="A334" s="137"/>
      <c r="B334" s="182"/>
      <c r="C334" s="134" t="s">
        <v>214</v>
      </c>
      <c r="D334" s="134" t="s">
        <v>213</v>
      </c>
      <c r="E334" s="135" t="s">
        <v>215</v>
      </c>
      <c r="F334" s="134" t="s">
        <v>1576</v>
      </c>
      <c r="G334" s="122">
        <v>9.9119449180327859</v>
      </c>
    </row>
    <row r="335" spans="1:7" s="144" customFormat="1" ht="12" customHeight="1">
      <c r="A335" s="137"/>
      <c r="B335" s="182"/>
      <c r="C335" s="134" t="s">
        <v>552</v>
      </c>
      <c r="D335" s="134" t="s">
        <v>555</v>
      </c>
      <c r="E335" s="135" t="s">
        <v>554</v>
      </c>
      <c r="F335" s="134" t="s">
        <v>7</v>
      </c>
      <c r="G335" s="122">
        <v>13.563714098360659</v>
      </c>
    </row>
    <row r="336" spans="1:7" s="144" customFormat="1" ht="12" customHeight="1">
      <c r="A336" s="137"/>
      <c r="B336" s="182"/>
      <c r="C336" s="134" t="s">
        <v>616</v>
      </c>
      <c r="D336" s="134" t="s">
        <v>615</v>
      </c>
      <c r="E336" s="135" t="s">
        <v>554</v>
      </c>
      <c r="F336" s="134" t="s">
        <v>8</v>
      </c>
      <c r="G336" s="122">
        <v>40.691142295081967</v>
      </c>
    </row>
    <row r="337" spans="1:7" s="144" customFormat="1" ht="12" customHeight="1">
      <c r="A337" s="137"/>
      <c r="B337" s="182"/>
      <c r="C337" s="134" t="s">
        <v>553</v>
      </c>
      <c r="D337" s="134" t="s">
        <v>556</v>
      </c>
      <c r="E337" s="135" t="s">
        <v>557</v>
      </c>
      <c r="F337" s="134" t="s">
        <v>29</v>
      </c>
      <c r="G337" s="122">
        <v>17.215483278688524</v>
      </c>
    </row>
    <row r="338" spans="1:7" s="144" customFormat="1" ht="12" customHeight="1">
      <c r="A338" s="137"/>
      <c r="B338" s="182"/>
      <c r="C338" s="134" t="s">
        <v>574</v>
      </c>
      <c r="D338" s="134" t="s">
        <v>573</v>
      </c>
      <c r="E338" s="135" t="s">
        <v>575</v>
      </c>
      <c r="F338" s="134" t="s">
        <v>6</v>
      </c>
      <c r="G338" s="122">
        <v>17.737164590163935</v>
      </c>
    </row>
    <row r="339" spans="1:7" s="144" customFormat="1" ht="12" customHeight="1">
      <c r="A339" s="137"/>
      <c r="B339" s="182"/>
      <c r="C339" s="134" t="s">
        <v>611</v>
      </c>
      <c r="D339" s="134" t="s">
        <v>610</v>
      </c>
      <c r="E339" s="135" t="s">
        <v>612</v>
      </c>
      <c r="F339" s="134" t="s">
        <v>29</v>
      </c>
      <c r="G339" s="122">
        <v>19.30220852459016</v>
      </c>
    </row>
    <row r="340" spans="1:7" s="144" customFormat="1" ht="12" customHeight="1">
      <c r="A340" s="137"/>
      <c r="B340" s="182"/>
      <c r="C340" s="134" t="s">
        <v>240</v>
      </c>
      <c r="D340" s="134" t="s">
        <v>239</v>
      </c>
      <c r="E340" s="135" t="s">
        <v>241</v>
      </c>
      <c r="F340" s="134" t="s">
        <v>6</v>
      </c>
      <c r="G340" s="122">
        <v>17.737164590163935</v>
      </c>
    </row>
    <row r="341" spans="1:7" s="144" customFormat="1" ht="12" customHeight="1">
      <c r="A341" s="137"/>
      <c r="B341" s="182"/>
      <c r="C341" s="134" t="s">
        <v>550</v>
      </c>
      <c r="D341" s="134" t="s">
        <v>551</v>
      </c>
      <c r="E341" s="135" t="s">
        <v>549</v>
      </c>
      <c r="F341" s="134" t="s">
        <v>29</v>
      </c>
      <c r="G341" s="122">
        <v>26.084065573770495</v>
      </c>
    </row>
    <row r="342" spans="1:7" s="144" customFormat="1" ht="12" customHeight="1">
      <c r="A342" s="137"/>
      <c r="B342" s="182"/>
      <c r="C342" s="134" t="s">
        <v>229</v>
      </c>
      <c r="D342" s="134" t="s">
        <v>228</v>
      </c>
      <c r="E342" s="135" t="s">
        <v>230</v>
      </c>
      <c r="F342" s="134" t="s">
        <v>29</v>
      </c>
      <c r="G342" s="122">
        <v>19.30220852459016</v>
      </c>
    </row>
    <row r="343" spans="1:7" s="144" customFormat="1" ht="12" customHeight="1">
      <c r="A343" s="137"/>
      <c r="B343" s="182"/>
      <c r="C343" s="134" t="s">
        <v>232</v>
      </c>
      <c r="D343" s="134" t="s">
        <v>231</v>
      </c>
      <c r="E343" s="135" t="s">
        <v>233</v>
      </c>
      <c r="F343" s="134" t="s">
        <v>234</v>
      </c>
      <c r="G343" s="122">
        <v>21.3889337704918</v>
      </c>
    </row>
    <row r="344" spans="1:7" s="144" customFormat="1" ht="12" customHeight="1">
      <c r="A344" s="137"/>
      <c r="B344" s="182"/>
      <c r="C344" s="134" t="s">
        <v>236</v>
      </c>
      <c r="D344" s="134" t="s">
        <v>235</v>
      </c>
      <c r="E344" s="135" t="s">
        <v>237</v>
      </c>
      <c r="F344" s="134" t="s">
        <v>238</v>
      </c>
      <c r="G344" s="122">
        <v>12.78119213114754</v>
      </c>
    </row>
    <row r="345" spans="1:7" s="144" customFormat="1" ht="12" customHeight="1">
      <c r="A345" s="137"/>
      <c r="B345" s="182"/>
      <c r="C345" s="134" t="s">
        <v>620</v>
      </c>
      <c r="D345" s="134" t="s">
        <v>619</v>
      </c>
      <c r="E345" s="135" t="s">
        <v>621</v>
      </c>
      <c r="F345" s="134" t="s">
        <v>6</v>
      </c>
      <c r="G345" s="122">
        <v>17.737164590163935</v>
      </c>
    </row>
    <row r="346" spans="1:7" s="144" customFormat="1" ht="12" customHeight="1">
      <c r="A346" s="137"/>
      <c r="B346" s="182"/>
      <c r="C346" s="134" t="s">
        <v>847</v>
      </c>
      <c r="D346" s="134" t="s">
        <v>846</v>
      </c>
      <c r="E346" s="135" t="s">
        <v>850</v>
      </c>
      <c r="F346" s="134" t="s">
        <v>238</v>
      </c>
      <c r="G346" s="122">
        <v>11.998670163934426</v>
      </c>
    </row>
    <row r="347" spans="1:7" s="144" customFormat="1" ht="12" customHeight="1">
      <c r="A347" s="137"/>
      <c r="B347" s="182"/>
      <c r="C347" s="134" t="s">
        <v>849</v>
      </c>
      <c r="D347" s="134" t="s">
        <v>848</v>
      </c>
      <c r="E347" s="135" t="s">
        <v>851</v>
      </c>
      <c r="F347" s="134" t="s">
        <v>6</v>
      </c>
      <c r="G347" s="122">
        <v>16.693801967213115</v>
      </c>
    </row>
    <row r="348" spans="1:7" s="144" customFormat="1" ht="12" customHeight="1">
      <c r="A348" s="137"/>
      <c r="B348" s="185"/>
      <c r="C348" s="134" t="s">
        <v>522</v>
      </c>
      <c r="D348" s="134" t="s">
        <v>523</v>
      </c>
      <c r="E348" s="135" t="s">
        <v>242</v>
      </c>
      <c r="F348" s="134" t="s">
        <v>1586</v>
      </c>
      <c r="G348" s="122">
        <v>7.8252196721311469</v>
      </c>
    </row>
    <row r="349" spans="1:7" s="144" customFormat="1" ht="12" customHeight="1">
      <c r="A349" s="137"/>
      <c r="B349" s="184" t="s">
        <v>829</v>
      </c>
      <c r="C349" s="134" t="s">
        <v>623</v>
      </c>
      <c r="D349" s="134" t="s">
        <v>622</v>
      </c>
      <c r="E349" s="135" t="s">
        <v>624</v>
      </c>
      <c r="F349" s="134" t="s">
        <v>8</v>
      </c>
      <c r="G349" s="122">
        <v>40.691142295081967</v>
      </c>
    </row>
    <row r="350" spans="1:7" s="144" customFormat="1" ht="12" customHeight="1">
      <c r="A350" s="137"/>
      <c r="B350" s="182"/>
      <c r="C350" s="134" t="s">
        <v>586</v>
      </c>
      <c r="D350" s="134" t="s">
        <v>587</v>
      </c>
      <c r="E350" s="135" t="s">
        <v>569</v>
      </c>
      <c r="F350" s="134" t="s">
        <v>8</v>
      </c>
      <c r="G350" s="122">
        <v>40.691142295081967</v>
      </c>
    </row>
    <row r="351" spans="1:7" s="144" customFormat="1" ht="12" customHeight="1">
      <c r="A351" s="137"/>
      <c r="B351" s="182"/>
      <c r="C351" s="134" t="s">
        <v>244</v>
      </c>
      <c r="D351" s="134" t="s">
        <v>243</v>
      </c>
      <c r="E351" s="135" t="s">
        <v>570</v>
      </c>
      <c r="F351" s="134" t="s">
        <v>7</v>
      </c>
      <c r="G351" s="122">
        <v>19.813456209836065</v>
      </c>
    </row>
    <row r="352" spans="1:7" s="144" customFormat="1" ht="12" customHeight="1">
      <c r="A352" s="137"/>
      <c r="B352" s="182"/>
      <c r="C352" s="134" t="s">
        <v>246</v>
      </c>
      <c r="D352" s="134" t="s">
        <v>245</v>
      </c>
      <c r="E352" s="135" t="s">
        <v>571</v>
      </c>
      <c r="F352" s="134" t="s">
        <v>7</v>
      </c>
      <c r="G352" s="122">
        <v>19.813456209836065</v>
      </c>
    </row>
    <row r="353" spans="1:7" s="144" customFormat="1" ht="12" customHeight="1">
      <c r="A353" s="137"/>
      <c r="B353" s="182"/>
      <c r="C353" s="134" t="s">
        <v>796</v>
      </c>
      <c r="D353" s="134" t="s">
        <v>795</v>
      </c>
      <c r="E353" s="135" t="s">
        <v>2206</v>
      </c>
      <c r="F353" s="134" t="s">
        <v>1587</v>
      </c>
      <c r="G353" s="122">
        <v>52.950653114754104</v>
      </c>
    </row>
    <row r="354" spans="1:7" s="144" customFormat="1" ht="12" customHeight="1">
      <c r="A354" s="137"/>
      <c r="B354" s="182"/>
      <c r="C354" s="134" t="s">
        <v>802</v>
      </c>
      <c r="D354" s="134" t="s">
        <v>801</v>
      </c>
      <c r="E354" s="135" t="s">
        <v>2207</v>
      </c>
      <c r="F354" s="134" t="s">
        <v>1588</v>
      </c>
      <c r="G354" s="122">
        <v>63.645119999999999</v>
      </c>
    </row>
    <row r="355" spans="1:7" s="144" customFormat="1" ht="12" customHeight="1">
      <c r="A355" s="137"/>
      <c r="B355" s="182"/>
      <c r="C355" s="134" t="s">
        <v>805</v>
      </c>
      <c r="D355" s="134" t="s">
        <v>804</v>
      </c>
      <c r="E355" s="135" t="s">
        <v>2208</v>
      </c>
      <c r="F355" s="134" t="s">
        <v>8</v>
      </c>
      <c r="G355" s="122">
        <v>25.145039213114757</v>
      </c>
    </row>
    <row r="356" spans="1:7" s="144" customFormat="1" ht="12" customHeight="1">
      <c r="A356" s="137"/>
      <c r="B356" s="182"/>
      <c r="C356" s="134" t="s">
        <v>808</v>
      </c>
      <c r="D356" s="134" t="s">
        <v>807</v>
      </c>
      <c r="E356" s="135" t="s">
        <v>2209</v>
      </c>
      <c r="F356" s="134" t="s">
        <v>1572</v>
      </c>
      <c r="G356" s="122">
        <v>57.95357689180328</v>
      </c>
    </row>
    <row r="357" spans="1:7" s="144" customFormat="1" ht="12" customHeight="1">
      <c r="A357" s="137"/>
      <c r="B357" s="182"/>
      <c r="C357" s="134" t="s">
        <v>811</v>
      </c>
      <c r="D357" s="134" t="s">
        <v>810</v>
      </c>
      <c r="E357" s="135" t="s">
        <v>2210</v>
      </c>
      <c r="F357" s="134" t="s">
        <v>7</v>
      </c>
      <c r="G357" s="122">
        <v>20.867252459016392</v>
      </c>
    </row>
    <row r="358" spans="1:7" s="144" customFormat="1" ht="12" customHeight="1">
      <c r="A358" s="137"/>
      <c r="B358" s="182"/>
      <c r="C358" s="134" t="s">
        <v>814</v>
      </c>
      <c r="D358" s="134" t="s">
        <v>813</v>
      </c>
      <c r="E358" s="135" t="s">
        <v>2211</v>
      </c>
      <c r="F358" s="134" t="s">
        <v>8</v>
      </c>
      <c r="G358" s="122">
        <v>33.126763278688529</v>
      </c>
    </row>
    <row r="359" spans="1:7" s="144" customFormat="1" ht="12" customHeight="1">
      <c r="A359" s="137"/>
      <c r="B359" s="182"/>
      <c r="C359" s="134" t="s">
        <v>741</v>
      </c>
      <c r="D359" s="134" t="s">
        <v>758</v>
      </c>
      <c r="E359" s="135" t="s">
        <v>2212</v>
      </c>
      <c r="F359" s="134" t="s">
        <v>71</v>
      </c>
      <c r="G359" s="122">
        <v>22.067119475409829</v>
      </c>
    </row>
    <row r="360" spans="1:7" s="144" customFormat="1" ht="12" customHeight="1">
      <c r="A360" s="137"/>
      <c r="B360" s="182"/>
      <c r="C360" s="134" t="s">
        <v>743</v>
      </c>
      <c r="D360" s="134" t="s">
        <v>759</v>
      </c>
      <c r="E360" s="135" t="s">
        <v>2213</v>
      </c>
      <c r="F360" s="134" t="s">
        <v>71</v>
      </c>
      <c r="G360" s="122">
        <v>22.067119475409829</v>
      </c>
    </row>
    <row r="361" spans="1:7" s="144" customFormat="1" ht="12" customHeight="1">
      <c r="A361" s="137"/>
      <c r="B361" s="182"/>
      <c r="C361" s="134" t="s">
        <v>745</v>
      </c>
      <c r="D361" s="134" t="s">
        <v>760</v>
      </c>
      <c r="E361" s="135" t="s">
        <v>2214</v>
      </c>
      <c r="F361" s="134" t="s">
        <v>71</v>
      </c>
      <c r="G361" s="122">
        <v>22.067119475409829</v>
      </c>
    </row>
    <row r="362" spans="1:7" s="144" customFormat="1" ht="12" customHeight="1">
      <c r="A362" s="137"/>
      <c r="B362" s="182"/>
      <c r="C362" s="134" t="s">
        <v>248</v>
      </c>
      <c r="D362" s="134" t="s">
        <v>247</v>
      </c>
      <c r="E362" s="135" t="s">
        <v>572</v>
      </c>
      <c r="F362" s="134" t="s">
        <v>71</v>
      </c>
      <c r="G362" s="122">
        <v>15.650439344262294</v>
      </c>
    </row>
    <row r="363" spans="1:7" s="144" customFormat="1" ht="12" customHeight="1">
      <c r="A363" s="157"/>
      <c r="B363" s="182"/>
      <c r="C363" s="134" t="s">
        <v>1589</v>
      </c>
      <c r="D363" s="134" t="s">
        <v>1590</v>
      </c>
      <c r="E363" s="135" t="s">
        <v>1591</v>
      </c>
      <c r="F363" s="134" t="s">
        <v>6</v>
      </c>
      <c r="G363" s="122">
        <v>16.693801967213115</v>
      </c>
    </row>
    <row r="364" spans="1:7" s="144" customFormat="1" ht="12" customHeight="1">
      <c r="A364" s="158" t="s">
        <v>249</v>
      </c>
      <c r="B364" s="181" t="s">
        <v>1267</v>
      </c>
      <c r="C364" s="134" t="s">
        <v>1200</v>
      </c>
      <c r="D364" s="134" t="s">
        <v>1251</v>
      </c>
      <c r="E364" s="135" t="s">
        <v>1225</v>
      </c>
      <c r="F364" s="134" t="s">
        <v>1592</v>
      </c>
      <c r="G364" s="122">
        <v>12.520351475409838</v>
      </c>
    </row>
    <row r="365" spans="1:7" s="144" customFormat="1" ht="12" customHeight="1">
      <c r="A365" s="155"/>
      <c r="B365" s="183"/>
      <c r="C365" s="134" t="s">
        <v>1201</v>
      </c>
      <c r="D365" s="134" t="s">
        <v>1252</v>
      </c>
      <c r="E365" s="135" t="s">
        <v>1226</v>
      </c>
      <c r="F365" s="134" t="s">
        <v>1104</v>
      </c>
      <c r="G365" s="122">
        <v>11.998670163934426</v>
      </c>
    </row>
    <row r="366" spans="1:7" s="144" customFormat="1" ht="12" customHeight="1">
      <c r="A366" s="155"/>
      <c r="B366" s="181" t="s">
        <v>1268</v>
      </c>
      <c r="C366" s="134" t="s">
        <v>1149</v>
      </c>
      <c r="D366" s="134" t="s">
        <v>1253</v>
      </c>
      <c r="E366" s="135" t="s">
        <v>1163</v>
      </c>
      <c r="F366" s="134" t="s">
        <v>1227</v>
      </c>
      <c r="G366" s="122">
        <v>14.607076721311474</v>
      </c>
    </row>
    <row r="367" spans="1:7" s="144" customFormat="1" ht="12" customHeight="1">
      <c r="A367" s="155"/>
      <c r="B367" s="182"/>
      <c r="C367" s="134" t="s">
        <v>1150</v>
      </c>
      <c r="D367" s="134" t="s">
        <v>1254</v>
      </c>
      <c r="E367" s="135" t="s">
        <v>1164</v>
      </c>
      <c r="F367" s="134" t="s">
        <v>1227</v>
      </c>
      <c r="G367" s="122">
        <v>14.607076721311474</v>
      </c>
    </row>
    <row r="368" spans="1:7" s="144" customFormat="1" ht="12" customHeight="1">
      <c r="A368" s="155"/>
      <c r="B368" s="182"/>
      <c r="C368" s="134" t="s">
        <v>1151</v>
      </c>
      <c r="D368" s="134" t="s">
        <v>1255</v>
      </c>
      <c r="E368" s="135" t="s">
        <v>1165</v>
      </c>
      <c r="F368" s="134" t="s">
        <v>1227</v>
      </c>
      <c r="G368" s="122">
        <v>14.607076721311474</v>
      </c>
    </row>
    <row r="369" spans="1:7" s="144" customFormat="1" ht="12" customHeight="1">
      <c r="A369" s="155"/>
      <c r="B369" s="182"/>
      <c r="C369" s="134" t="s">
        <v>1152</v>
      </c>
      <c r="D369" s="134" t="s">
        <v>1256</v>
      </c>
      <c r="E369" s="135" t="s">
        <v>1166</v>
      </c>
      <c r="F369" s="134" t="s">
        <v>1227</v>
      </c>
      <c r="G369" s="122">
        <v>14.607076721311474</v>
      </c>
    </row>
    <row r="370" spans="1:7" s="144" customFormat="1" ht="12" customHeight="1">
      <c r="A370" s="155"/>
      <c r="B370" s="182"/>
      <c r="C370" s="134" t="s">
        <v>1153</v>
      </c>
      <c r="D370" s="134" t="s">
        <v>1257</v>
      </c>
      <c r="E370" s="135" t="s">
        <v>1167</v>
      </c>
      <c r="F370" s="134" t="s">
        <v>1227</v>
      </c>
      <c r="G370" s="122">
        <v>14.607076721311474</v>
      </c>
    </row>
    <row r="371" spans="1:7" s="144" customFormat="1" ht="12" customHeight="1">
      <c r="A371" s="155"/>
      <c r="B371" s="182"/>
      <c r="C371" s="134" t="s">
        <v>1154</v>
      </c>
      <c r="D371" s="134" t="s">
        <v>1258</v>
      </c>
      <c r="E371" s="135" t="s">
        <v>1168</v>
      </c>
      <c r="F371" s="134" t="s">
        <v>1227</v>
      </c>
      <c r="G371" s="122">
        <v>14.607076721311474</v>
      </c>
    </row>
    <row r="372" spans="1:7" s="144" customFormat="1" ht="12" customHeight="1">
      <c r="A372" s="155"/>
      <c r="B372" s="183"/>
      <c r="C372" s="134" t="s">
        <v>1155</v>
      </c>
      <c r="D372" s="134" t="s">
        <v>1259</v>
      </c>
      <c r="E372" s="135" t="s">
        <v>1169</v>
      </c>
      <c r="F372" s="134" t="s">
        <v>1227</v>
      </c>
      <c r="G372" s="122">
        <v>14.607076721311474</v>
      </c>
    </row>
    <row r="373" spans="1:7" s="144" customFormat="1" ht="12" customHeight="1">
      <c r="A373" s="155"/>
      <c r="B373" s="181" t="s">
        <v>1269</v>
      </c>
      <c r="C373" s="134" t="s">
        <v>1156</v>
      </c>
      <c r="D373" s="134" t="s">
        <v>1260</v>
      </c>
      <c r="E373" s="135" t="s">
        <v>1170</v>
      </c>
      <c r="F373" s="134" t="s">
        <v>1227</v>
      </c>
      <c r="G373" s="122">
        <v>14.085395409836066</v>
      </c>
    </row>
    <row r="374" spans="1:7" s="144" customFormat="1" ht="12" customHeight="1">
      <c r="A374" s="155"/>
      <c r="B374" s="182"/>
      <c r="C374" s="134" t="s">
        <v>1157</v>
      </c>
      <c r="D374" s="134" t="s">
        <v>1261</v>
      </c>
      <c r="E374" s="135" t="s">
        <v>1171</v>
      </c>
      <c r="F374" s="134" t="s">
        <v>1227</v>
      </c>
      <c r="G374" s="122">
        <v>14.085395409836066</v>
      </c>
    </row>
    <row r="375" spans="1:7" s="144" customFormat="1" ht="12" customHeight="1">
      <c r="A375" s="155"/>
      <c r="B375" s="182"/>
      <c r="C375" s="134" t="s">
        <v>1158</v>
      </c>
      <c r="D375" s="134" t="s">
        <v>1262</v>
      </c>
      <c r="E375" s="135" t="s">
        <v>1172</v>
      </c>
      <c r="F375" s="134" t="s">
        <v>1227</v>
      </c>
      <c r="G375" s="122">
        <v>14.085395409836066</v>
      </c>
    </row>
    <row r="376" spans="1:7" s="144" customFormat="1" ht="12" customHeight="1">
      <c r="A376" s="155"/>
      <c r="B376" s="182"/>
      <c r="C376" s="134" t="s">
        <v>1159</v>
      </c>
      <c r="D376" s="134" t="s">
        <v>1263</v>
      </c>
      <c r="E376" s="135" t="s">
        <v>1173</v>
      </c>
      <c r="F376" s="134" t="s">
        <v>1227</v>
      </c>
      <c r="G376" s="122">
        <v>14.085395409836066</v>
      </c>
    </row>
    <row r="377" spans="1:7" s="144" customFormat="1" ht="12" customHeight="1">
      <c r="A377" s="155"/>
      <c r="B377" s="182"/>
      <c r="C377" s="134" t="s">
        <v>1160</v>
      </c>
      <c r="D377" s="134" t="s">
        <v>1264</v>
      </c>
      <c r="E377" s="135" t="s">
        <v>1174</v>
      </c>
      <c r="F377" s="134" t="s">
        <v>1227</v>
      </c>
      <c r="G377" s="122">
        <v>14.085395409836066</v>
      </c>
    </row>
    <row r="378" spans="1:7" s="144" customFormat="1" ht="12" customHeight="1">
      <c r="A378" s="155"/>
      <c r="B378" s="182"/>
      <c r="C378" s="134" t="s">
        <v>1161</v>
      </c>
      <c r="D378" s="134" t="s">
        <v>1265</v>
      </c>
      <c r="E378" s="135" t="s">
        <v>1175</v>
      </c>
      <c r="F378" s="134" t="s">
        <v>1227</v>
      </c>
      <c r="G378" s="122">
        <v>14.085395409836066</v>
      </c>
    </row>
    <row r="379" spans="1:7" s="144" customFormat="1" ht="12" customHeight="1">
      <c r="A379" s="155"/>
      <c r="B379" s="183"/>
      <c r="C379" s="134" t="s">
        <v>1162</v>
      </c>
      <c r="D379" s="134" t="s">
        <v>1266</v>
      </c>
      <c r="E379" s="135" t="s">
        <v>1176</v>
      </c>
      <c r="F379" s="134" t="s">
        <v>1227</v>
      </c>
      <c r="G379" s="122">
        <v>14.085395409836066</v>
      </c>
    </row>
    <row r="380" spans="1:7" s="144" customFormat="1" ht="12" customHeight="1">
      <c r="A380" s="155"/>
      <c r="B380" s="181" t="s">
        <v>1270</v>
      </c>
      <c r="C380" s="134" t="s">
        <v>959</v>
      </c>
      <c r="D380" s="134" t="s">
        <v>960</v>
      </c>
      <c r="E380" s="135" t="s">
        <v>975</v>
      </c>
      <c r="F380" s="134" t="s">
        <v>1602</v>
      </c>
      <c r="G380" s="122">
        <v>11.476988852459016</v>
      </c>
    </row>
    <row r="381" spans="1:7" s="144" customFormat="1" ht="12" customHeight="1">
      <c r="A381" s="155"/>
      <c r="B381" s="182"/>
      <c r="C381" s="134" t="s">
        <v>961</v>
      </c>
      <c r="D381" s="134" t="s">
        <v>962</v>
      </c>
      <c r="E381" s="135" t="s">
        <v>976</v>
      </c>
      <c r="F381" s="134" t="s">
        <v>1602</v>
      </c>
      <c r="G381" s="122">
        <v>11.476988852459016</v>
      </c>
    </row>
    <row r="382" spans="1:7" s="144" customFormat="1" ht="12" customHeight="1">
      <c r="A382" s="155"/>
      <c r="B382" s="182"/>
      <c r="C382" s="134" t="s">
        <v>963</v>
      </c>
      <c r="D382" s="134" t="s">
        <v>964</v>
      </c>
      <c r="E382" s="135" t="s">
        <v>977</v>
      </c>
      <c r="F382" s="134" t="s">
        <v>1602</v>
      </c>
      <c r="G382" s="122">
        <v>11.476988852459016</v>
      </c>
    </row>
    <row r="383" spans="1:7" s="144" customFormat="1" ht="12" customHeight="1">
      <c r="A383" s="155"/>
      <c r="B383" s="182"/>
      <c r="C383" s="134" t="s">
        <v>965</v>
      </c>
      <c r="D383" s="134" t="s">
        <v>966</v>
      </c>
      <c r="E383" s="135" t="s">
        <v>978</v>
      </c>
      <c r="F383" s="134" t="s">
        <v>1602</v>
      </c>
      <c r="G383" s="122">
        <v>11.476988852459016</v>
      </c>
    </row>
    <row r="384" spans="1:7" s="144" customFormat="1" ht="12" customHeight="1">
      <c r="A384" s="155"/>
      <c r="B384" s="182"/>
      <c r="C384" s="134" t="s">
        <v>967</v>
      </c>
      <c r="D384" s="134" t="s">
        <v>968</v>
      </c>
      <c r="E384" s="135" t="s">
        <v>979</v>
      </c>
      <c r="F384" s="134" t="s">
        <v>1602</v>
      </c>
      <c r="G384" s="122">
        <v>11.476988852459016</v>
      </c>
    </row>
    <row r="385" spans="1:7" s="144" customFormat="1" ht="12" customHeight="1">
      <c r="A385" s="155"/>
      <c r="B385" s="182"/>
      <c r="C385" s="134" t="s">
        <v>969</v>
      </c>
      <c r="D385" s="134" t="s">
        <v>970</v>
      </c>
      <c r="E385" s="135" t="s">
        <v>980</v>
      </c>
      <c r="F385" s="134" t="s">
        <v>1602</v>
      </c>
      <c r="G385" s="122">
        <v>11.476988852459016</v>
      </c>
    </row>
    <row r="386" spans="1:7" s="144" customFormat="1" ht="12" customHeight="1">
      <c r="A386" s="155"/>
      <c r="B386" s="182"/>
      <c r="C386" s="134" t="s">
        <v>971</v>
      </c>
      <c r="D386" s="134" t="s">
        <v>972</v>
      </c>
      <c r="E386" s="135" t="s">
        <v>981</v>
      </c>
      <c r="F386" s="134" t="s">
        <v>1602</v>
      </c>
      <c r="G386" s="122">
        <v>11.476988852459016</v>
      </c>
    </row>
    <row r="387" spans="1:7" s="144" customFormat="1" ht="12" customHeight="1">
      <c r="A387" s="155"/>
      <c r="B387" s="185"/>
      <c r="C387" s="134" t="s">
        <v>973</v>
      </c>
      <c r="D387" s="134" t="s">
        <v>974</v>
      </c>
      <c r="E387" s="135" t="s">
        <v>982</v>
      </c>
      <c r="F387" s="134" t="s">
        <v>1602</v>
      </c>
      <c r="G387" s="122">
        <v>11.476988852459016</v>
      </c>
    </row>
    <row r="388" spans="1:7" s="144" customFormat="1" ht="12" customHeight="1">
      <c r="A388" s="155"/>
      <c r="B388" s="203" t="s">
        <v>2155</v>
      </c>
      <c r="C388" s="134" t="s">
        <v>987</v>
      </c>
      <c r="D388" s="134" t="s">
        <v>986</v>
      </c>
      <c r="E388" s="135" t="s">
        <v>1028</v>
      </c>
      <c r="F388" s="134" t="s">
        <v>6</v>
      </c>
      <c r="G388" s="122">
        <v>21.3889337704918</v>
      </c>
    </row>
    <row r="389" spans="1:7" s="144" customFormat="1" ht="12" customHeight="1">
      <c r="A389" s="155"/>
      <c r="B389" s="198"/>
      <c r="C389" s="134" t="s">
        <v>989</v>
      </c>
      <c r="D389" s="134" t="s">
        <v>988</v>
      </c>
      <c r="E389" s="135" t="s">
        <v>1029</v>
      </c>
      <c r="F389" s="134" t="s">
        <v>6</v>
      </c>
      <c r="G389" s="122">
        <v>21.3889337704918</v>
      </c>
    </row>
    <row r="390" spans="1:7" s="144" customFormat="1" ht="12" customHeight="1">
      <c r="A390" s="155"/>
      <c r="B390" s="198"/>
      <c r="C390" s="134" t="s">
        <v>991</v>
      </c>
      <c r="D390" s="134" t="s">
        <v>990</v>
      </c>
      <c r="E390" s="135" t="s">
        <v>1030</v>
      </c>
      <c r="F390" s="134" t="s">
        <v>6</v>
      </c>
      <c r="G390" s="122">
        <v>21.3889337704918</v>
      </c>
    </row>
    <row r="391" spans="1:7" s="144" customFormat="1" ht="12" customHeight="1">
      <c r="A391" s="155"/>
      <c r="B391" s="198"/>
      <c r="C391" s="134" t="s">
        <v>993</v>
      </c>
      <c r="D391" s="134" t="s">
        <v>992</v>
      </c>
      <c r="E391" s="135" t="s">
        <v>1031</v>
      </c>
      <c r="F391" s="134" t="s">
        <v>6</v>
      </c>
      <c r="G391" s="122">
        <v>21.3889337704918</v>
      </c>
    </row>
    <row r="392" spans="1:7" s="144" customFormat="1" ht="12" customHeight="1">
      <c r="A392" s="155"/>
      <c r="B392" s="198"/>
      <c r="C392" s="134" t="s">
        <v>995</v>
      </c>
      <c r="D392" s="134" t="s">
        <v>994</v>
      </c>
      <c r="E392" s="135" t="s">
        <v>1032</v>
      </c>
      <c r="F392" s="134" t="s">
        <v>6</v>
      </c>
      <c r="G392" s="122">
        <v>21.3889337704918</v>
      </c>
    </row>
    <row r="393" spans="1:7" s="144" customFormat="1" ht="12" customHeight="1">
      <c r="A393" s="155"/>
      <c r="B393" s="198"/>
      <c r="C393" s="134" t="s">
        <v>997</v>
      </c>
      <c r="D393" s="134" t="s">
        <v>996</v>
      </c>
      <c r="E393" s="135" t="s">
        <v>1033</v>
      </c>
      <c r="F393" s="134" t="s">
        <v>6</v>
      </c>
      <c r="G393" s="122">
        <v>21.3889337704918</v>
      </c>
    </row>
    <row r="394" spans="1:7" s="144" customFormat="1" ht="12" customHeight="1">
      <c r="A394" s="155"/>
      <c r="B394" s="197" t="s">
        <v>1102</v>
      </c>
      <c r="C394" s="134" t="s">
        <v>1093</v>
      </c>
      <c r="D394" s="134" t="s">
        <v>1089</v>
      </c>
      <c r="E394" s="135" t="s">
        <v>1097</v>
      </c>
      <c r="F394" s="134" t="s">
        <v>1101</v>
      </c>
      <c r="G394" s="122">
        <v>13.563714098360659</v>
      </c>
    </row>
    <row r="395" spans="1:7" s="144" customFormat="1" ht="12" customHeight="1">
      <c r="A395" s="155"/>
      <c r="B395" s="198"/>
      <c r="C395" s="134" t="s">
        <v>1094</v>
      </c>
      <c r="D395" s="134" t="s">
        <v>1090</v>
      </c>
      <c r="E395" s="135" t="s">
        <v>1098</v>
      </c>
      <c r="F395" s="134" t="s">
        <v>1101</v>
      </c>
      <c r="G395" s="122">
        <v>13.563714098360659</v>
      </c>
    </row>
    <row r="396" spans="1:7" s="144" customFormat="1" ht="12" customHeight="1">
      <c r="A396" s="155"/>
      <c r="B396" s="198"/>
      <c r="C396" s="134" t="s">
        <v>1095</v>
      </c>
      <c r="D396" s="134" t="s">
        <v>1091</v>
      </c>
      <c r="E396" s="135" t="s">
        <v>1099</v>
      </c>
      <c r="F396" s="134" t="s">
        <v>1101</v>
      </c>
      <c r="G396" s="122">
        <v>13.563714098360659</v>
      </c>
    </row>
    <row r="397" spans="1:7" s="144" customFormat="1" ht="12" customHeight="1">
      <c r="A397" s="155"/>
      <c r="B397" s="199"/>
      <c r="C397" s="134" t="s">
        <v>1096</v>
      </c>
      <c r="D397" s="134" t="s">
        <v>1092</v>
      </c>
      <c r="E397" s="135" t="s">
        <v>1100</v>
      </c>
      <c r="F397" s="134" t="s">
        <v>1101</v>
      </c>
      <c r="G397" s="122">
        <v>13.563714098360659</v>
      </c>
    </row>
    <row r="398" spans="1:7" s="144" customFormat="1" ht="12" customHeight="1">
      <c r="A398" s="190" t="s">
        <v>1088</v>
      </c>
      <c r="B398" s="200" t="s">
        <v>2035</v>
      </c>
      <c r="C398" s="134" t="s">
        <v>999</v>
      </c>
      <c r="D398" s="134" t="s">
        <v>1002</v>
      </c>
      <c r="E398" s="135" t="s">
        <v>1075</v>
      </c>
      <c r="F398" s="134" t="s">
        <v>71</v>
      </c>
      <c r="G398" s="122">
        <v>9.3902636065573777</v>
      </c>
    </row>
    <row r="399" spans="1:7" s="144" customFormat="1" ht="12" customHeight="1">
      <c r="A399" s="191"/>
      <c r="B399" s="201"/>
      <c r="C399" s="134" t="s">
        <v>1001</v>
      </c>
      <c r="D399" s="134" t="s">
        <v>1005</v>
      </c>
      <c r="E399" s="135" t="s">
        <v>1076</v>
      </c>
      <c r="F399" s="134" t="s">
        <v>71</v>
      </c>
      <c r="G399" s="122">
        <v>9.3902636065573777</v>
      </c>
    </row>
    <row r="400" spans="1:7" s="144" customFormat="1" ht="12" customHeight="1">
      <c r="A400" s="191"/>
      <c r="B400" s="201"/>
      <c r="C400" s="134" t="s">
        <v>998</v>
      </c>
      <c r="D400" s="134" t="s">
        <v>1003</v>
      </c>
      <c r="E400" s="135" t="s">
        <v>1077</v>
      </c>
      <c r="F400" s="134" t="s">
        <v>71</v>
      </c>
      <c r="G400" s="122">
        <v>12.78119213114754</v>
      </c>
    </row>
    <row r="401" spans="1:7" s="144" customFormat="1" ht="12" customHeight="1">
      <c r="A401" s="191"/>
      <c r="B401" s="202"/>
      <c r="C401" s="134" t="s">
        <v>1000</v>
      </c>
      <c r="D401" s="134" t="s">
        <v>1004</v>
      </c>
      <c r="E401" s="135" t="s">
        <v>1078</v>
      </c>
      <c r="F401" s="134" t="s">
        <v>71</v>
      </c>
      <c r="G401" s="122">
        <v>12.78119213114754</v>
      </c>
    </row>
    <row r="402" spans="1:7" s="144" customFormat="1" ht="12" customHeight="1">
      <c r="A402" s="191"/>
      <c r="B402" s="193" t="s">
        <v>2034</v>
      </c>
      <c r="C402" s="134" t="s">
        <v>885</v>
      </c>
      <c r="D402" s="134" t="s">
        <v>908</v>
      </c>
      <c r="E402" s="135" t="s">
        <v>403</v>
      </c>
      <c r="F402" s="134" t="s">
        <v>55</v>
      </c>
      <c r="G402" s="122">
        <v>21.910615081967212</v>
      </c>
    </row>
    <row r="403" spans="1:7" s="144" customFormat="1" ht="12" customHeight="1">
      <c r="A403" s="191"/>
      <c r="B403" s="194"/>
      <c r="C403" s="134" t="s">
        <v>886</v>
      </c>
      <c r="D403" s="134" t="s">
        <v>909</v>
      </c>
      <c r="E403" s="135" t="s">
        <v>404</v>
      </c>
      <c r="F403" s="134" t="s">
        <v>55</v>
      </c>
      <c r="G403" s="122">
        <v>21.910615081967212</v>
      </c>
    </row>
    <row r="404" spans="1:7" s="144" customFormat="1" ht="12" customHeight="1">
      <c r="A404" s="191"/>
      <c r="B404" s="194"/>
      <c r="C404" s="134" t="s">
        <v>887</v>
      </c>
      <c r="D404" s="134" t="s">
        <v>910</v>
      </c>
      <c r="E404" s="135" t="s">
        <v>405</v>
      </c>
      <c r="F404" s="134" t="s">
        <v>55</v>
      </c>
      <c r="G404" s="122">
        <v>21.910615081967212</v>
      </c>
    </row>
    <row r="405" spans="1:7" s="144" customFormat="1" ht="12" customHeight="1">
      <c r="A405" s="191"/>
      <c r="B405" s="194"/>
      <c r="C405" s="134" t="s">
        <v>888</v>
      </c>
      <c r="D405" s="134" t="s">
        <v>911</v>
      </c>
      <c r="E405" s="135" t="s">
        <v>406</v>
      </c>
      <c r="F405" s="134" t="s">
        <v>55</v>
      </c>
      <c r="G405" s="122">
        <v>21.910615081967212</v>
      </c>
    </row>
    <row r="406" spans="1:7" s="144" customFormat="1" ht="12" customHeight="1">
      <c r="A406" s="191"/>
      <c r="B406" s="194"/>
      <c r="C406" s="134" t="s">
        <v>889</v>
      </c>
      <c r="D406" s="134" t="s">
        <v>912</v>
      </c>
      <c r="E406" s="135" t="s">
        <v>407</v>
      </c>
      <c r="F406" s="134" t="s">
        <v>55</v>
      </c>
      <c r="G406" s="122">
        <v>21.910615081967212</v>
      </c>
    </row>
    <row r="407" spans="1:7" s="144" customFormat="1" ht="12" customHeight="1">
      <c r="A407" s="191"/>
      <c r="B407" s="194"/>
      <c r="C407" s="134" t="s">
        <v>891</v>
      </c>
      <c r="D407" s="134" t="s">
        <v>914</v>
      </c>
      <c r="E407" s="135" t="s">
        <v>408</v>
      </c>
      <c r="F407" s="134" t="s">
        <v>55</v>
      </c>
      <c r="G407" s="122">
        <v>21.910615081967212</v>
      </c>
    </row>
    <row r="408" spans="1:7" s="144" customFormat="1" ht="12" customHeight="1">
      <c r="A408" s="191"/>
      <c r="B408" s="195"/>
      <c r="C408" s="134" t="s">
        <v>890</v>
      </c>
      <c r="D408" s="134" t="s">
        <v>913</v>
      </c>
      <c r="E408" s="135" t="s">
        <v>606</v>
      </c>
      <c r="F408" s="134" t="s">
        <v>55</v>
      </c>
      <c r="G408" s="122">
        <v>21.910615081967212</v>
      </c>
    </row>
    <row r="409" spans="1:7" s="144" customFormat="1" ht="12" customHeight="1">
      <c r="A409" s="191"/>
      <c r="B409" s="196" t="s">
        <v>2224</v>
      </c>
      <c r="C409" s="134" t="s">
        <v>1936</v>
      </c>
      <c r="D409" s="134">
        <v>18084049730</v>
      </c>
      <c r="E409" s="135" t="s">
        <v>2220</v>
      </c>
      <c r="F409" s="134" t="s">
        <v>842</v>
      </c>
      <c r="G409" s="122">
        <v>9.9119449180327859</v>
      </c>
    </row>
    <row r="410" spans="1:7" s="144" customFormat="1" ht="12" customHeight="1">
      <c r="A410" s="191"/>
      <c r="B410" s="194"/>
      <c r="C410" s="134" t="s">
        <v>1935</v>
      </c>
      <c r="D410" s="159">
        <v>18084049792</v>
      </c>
      <c r="E410" s="135" t="s">
        <v>2221</v>
      </c>
      <c r="F410" s="134" t="s">
        <v>1612</v>
      </c>
      <c r="G410" s="122">
        <v>18.258845901639347</v>
      </c>
    </row>
    <row r="411" spans="1:7" s="144" customFormat="1" ht="12" customHeight="1">
      <c r="A411" s="192"/>
      <c r="B411" s="195"/>
      <c r="C411" s="134" t="s">
        <v>1934</v>
      </c>
      <c r="D411" s="134">
        <v>18084049808</v>
      </c>
      <c r="E411" s="135" t="s">
        <v>2222</v>
      </c>
      <c r="F411" s="134" t="s">
        <v>1613</v>
      </c>
      <c r="G411" s="122">
        <v>46.951318032786894</v>
      </c>
    </row>
    <row r="412" spans="1:7" s="144" customFormat="1" ht="12" customHeight="1">
      <c r="A412" s="143" t="s">
        <v>154</v>
      </c>
      <c r="B412" s="181" t="s">
        <v>155</v>
      </c>
      <c r="C412" s="134" t="s">
        <v>766</v>
      </c>
      <c r="D412" s="159" t="s">
        <v>767</v>
      </c>
      <c r="E412" s="135" t="s">
        <v>156</v>
      </c>
      <c r="F412" s="134" t="s">
        <v>54</v>
      </c>
      <c r="G412" s="122">
        <v>7.908688681967214</v>
      </c>
    </row>
    <row r="413" spans="1:7" s="144" customFormat="1" ht="12" customHeight="1">
      <c r="A413" s="146"/>
      <c r="B413" s="182"/>
      <c r="C413" s="134" t="s">
        <v>1614</v>
      </c>
      <c r="D413" s="159" t="s">
        <v>1615</v>
      </c>
      <c r="E413" s="135" t="s">
        <v>1616</v>
      </c>
      <c r="F413" s="134" t="s">
        <v>628</v>
      </c>
      <c r="G413" s="122">
        <v>9.2128919606557389</v>
      </c>
    </row>
    <row r="414" spans="1:7" s="144" customFormat="1" ht="12" customHeight="1">
      <c r="A414" s="146"/>
      <c r="B414" s="182"/>
      <c r="C414" s="134" t="s">
        <v>1617</v>
      </c>
      <c r="D414" s="159" t="s">
        <v>1618</v>
      </c>
      <c r="E414" s="135" t="s">
        <v>1619</v>
      </c>
      <c r="F414" s="134" t="s">
        <v>1620</v>
      </c>
      <c r="G414" s="122">
        <v>8.3886354885245904</v>
      </c>
    </row>
    <row r="415" spans="1:7" s="144" customFormat="1" ht="12" customHeight="1">
      <c r="A415" s="146"/>
      <c r="B415" s="185"/>
      <c r="C415" s="134" t="s">
        <v>1621</v>
      </c>
      <c r="D415" s="159" t="s">
        <v>1622</v>
      </c>
      <c r="E415" s="135" t="s">
        <v>1623</v>
      </c>
      <c r="F415" s="134" t="s">
        <v>1620</v>
      </c>
      <c r="G415" s="122">
        <v>8.3886354885245904</v>
      </c>
    </row>
    <row r="416" spans="1:7" s="144" customFormat="1" ht="12" customHeight="1">
      <c r="A416" s="146"/>
      <c r="B416" s="184" t="s">
        <v>2161</v>
      </c>
      <c r="C416" s="134" t="s">
        <v>163</v>
      </c>
      <c r="D416" s="159" t="s">
        <v>162</v>
      </c>
      <c r="E416" s="135" t="s">
        <v>164</v>
      </c>
      <c r="F416" s="134" t="s">
        <v>165</v>
      </c>
      <c r="G416" s="122">
        <v>11.388303029508196</v>
      </c>
    </row>
    <row r="417" spans="1:7" s="144" customFormat="1" ht="12" customHeight="1">
      <c r="A417" s="146"/>
      <c r="B417" s="182"/>
      <c r="C417" s="134" t="s">
        <v>167</v>
      </c>
      <c r="D417" s="159" t="s">
        <v>166</v>
      </c>
      <c r="E417" s="135" t="s">
        <v>168</v>
      </c>
      <c r="F417" s="134" t="s">
        <v>165</v>
      </c>
      <c r="G417" s="122">
        <v>11.388303029508196</v>
      </c>
    </row>
    <row r="418" spans="1:7" s="144" customFormat="1" ht="12" customHeight="1">
      <c r="A418" s="146"/>
      <c r="B418" s="182"/>
      <c r="C418" s="134" t="s">
        <v>170</v>
      </c>
      <c r="D418" s="159" t="s">
        <v>169</v>
      </c>
      <c r="E418" s="135" t="s">
        <v>171</v>
      </c>
      <c r="F418" s="134" t="s">
        <v>165</v>
      </c>
      <c r="G418" s="122">
        <v>11.388303029508196</v>
      </c>
    </row>
    <row r="419" spans="1:7" s="144" customFormat="1" ht="12" customHeight="1">
      <c r="A419" s="146"/>
      <c r="B419" s="182"/>
      <c r="C419" s="134" t="s">
        <v>173</v>
      </c>
      <c r="D419" s="159" t="s">
        <v>172</v>
      </c>
      <c r="E419" s="135" t="s">
        <v>174</v>
      </c>
      <c r="F419" s="134" t="s">
        <v>165</v>
      </c>
      <c r="G419" s="122">
        <v>11.388303029508196</v>
      </c>
    </row>
    <row r="420" spans="1:7" s="144" customFormat="1" ht="12" customHeight="1">
      <c r="A420" s="146"/>
      <c r="B420" s="182"/>
      <c r="C420" s="134" t="s">
        <v>176</v>
      </c>
      <c r="D420" s="159" t="s">
        <v>175</v>
      </c>
      <c r="E420" s="135" t="s">
        <v>177</v>
      </c>
      <c r="F420" s="134" t="s">
        <v>165</v>
      </c>
      <c r="G420" s="122">
        <v>11.388303029508196</v>
      </c>
    </row>
    <row r="421" spans="1:7" s="144" customFormat="1" ht="12" customHeight="1">
      <c r="A421" s="146"/>
      <c r="B421" s="182"/>
      <c r="C421" s="134" t="s">
        <v>954</v>
      </c>
      <c r="D421" s="159" t="s">
        <v>955</v>
      </c>
      <c r="E421" s="135" t="s">
        <v>1024</v>
      </c>
      <c r="F421" s="134" t="s">
        <v>165</v>
      </c>
      <c r="G421" s="122">
        <v>11.388303029508196</v>
      </c>
    </row>
    <row r="422" spans="1:7" s="144" customFormat="1" ht="12" customHeight="1">
      <c r="A422" s="146"/>
      <c r="B422" s="182"/>
      <c r="C422" s="134" t="s">
        <v>956</v>
      </c>
      <c r="D422" s="159" t="s">
        <v>957</v>
      </c>
      <c r="E422" s="135" t="s">
        <v>1025</v>
      </c>
      <c r="F422" s="134" t="s">
        <v>165</v>
      </c>
      <c r="G422" s="122">
        <v>11.388303029508196</v>
      </c>
    </row>
    <row r="423" spans="1:7" s="144" customFormat="1" ht="12" customHeight="1">
      <c r="A423" s="146"/>
      <c r="B423" s="185"/>
      <c r="C423" s="134" t="s">
        <v>179</v>
      </c>
      <c r="D423" s="159" t="s">
        <v>178</v>
      </c>
      <c r="E423" s="135" t="s">
        <v>180</v>
      </c>
      <c r="F423" s="134" t="s">
        <v>54</v>
      </c>
      <c r="G423" s="122">
        <v>15.295696052459016</v>
      </c>
    </row>
    <row r="424" spans="1:7" s="144" customFormat="1" ht="12" customHeight="1">
      <c r="A424" s="146"/>
      <c r="B424" s="184" t="s">
        <v>2156</v>
      </c>
      <c r="C424" s="134" t="s">
        <v>582</v>
      </c>
      <c r="D424" s="159" t="s">
        <v>428</v>
      </c>
      <c r="E424" s="135" t="s">
        <v>158</v>
      </c>
      <c r="F424" s="134" t="s">
        <v>1624</v>
      </c>
      <c r="G424" s="122">
        <v>57.150187672131139</v>
      </c>
    </row>
    <row r="425" spans="1:7" s="144" customFormat="1" ht="12" customHeight="1">
      <c r="A425" s="146"/>
      <c r="B425" s="182"/>
      <c r="C425" s="134" t="s">
        <v>650</v>
      </c>
      <c r="D425" s="159" t="s">
        <v>717</v>
      </c>
      <c r="E425" s="135" t="s">
        <v>159</v>
      </c>
      <c r="F425" s="134" t="s">
        <v>1576</v>
      </c>
      <c r="G425" s="122">
        <v>8.2425647213114761</v>
      </c>
    </row>
    <row r="426" spans="1:7" s="144" customFormat="1" ht="12" customHeight="1">
      <c r="A426" s="146"/>
      <c r="B426" s="182"/>
      <c r="C426" s="134" t="s">
        <v>626</v>
      </c>
      <c r="D426" s="159" t="s">
        <v>625</v>
      </c>
      <c r="E426" s="135" t="s">
        <v>627</v>
      </c>
      <c r="F426" s="134" t="s">
        <v>628</v>
      </c>
      <c r="G426" s="122">
        <v>8.8164141639344251</v>
      </c>
    </row>
    <row r="427" spans="1:7" s="144" customFormat="1" ht="12" customHeight="1">
      <c r="A427" s="146"/>
      <c r="B427" s="182"/>
      <c r="C427" s="134" t="s">
        <v>630</v>
      </c>
      <c r="D427" s="159" t="s">
        <v>629</v>
      </c>
      <c r="E427" s="135" t="s">
        <v>631</v>
      </c>
      <c r="F427" s="134" t="s">
        <v>628</v>
      </c>
      <c r="G427" s="122">
        <v>8.8164141639344251</v>
      </c>
    </row>
    <row r="428" spans="1:7" s="144" customFormat="1" ht="12" customHeight="1">
      <c r="A428" s="146"/>
      <c r="B428" s="182"/>
      <c r="C428" s="134" t="s">
        <v>633</v>
      </c>
      <c r="D428" s="159" t="s">
        <v>632</v>
      </c>
      <c r="E428" s="135" t="s">
        <v>634</v>
      </c>
      <c r="F428" s="134" t="s">
        <v>628</v>
      </c>
      <c r="G428" s="122">
        <v>8.6338257049180331</v>
      </c>
    </row>
    <row r="429" spans="1:7" s="144" customFormat="1" ht="12" customHeight="1">
      <c r="A429" s="146"/>
      <c r="B429" s="185"/>
      <c r="C429" s="134" t="s">
        <v>1625</v>
      </c>
      <c r="D429" s="159" t="s">
        <v>1626</v>
      </c>
      <c r="E429" s="135" t="s">
        <v>1627</v>
      </c>
      <c r="F429" s="134" t="s">
        <v>1628</v>
      </c>
      <c r="G429" s="122">
        <v>85.686155409836076</v>
      </c>
    </row>
    <row r="430" spans="1:7" s="144" customFormat="1" ht="12" customHeight="1">
      <c r="A430" s="146"/>
      <c r="B430" s="184" t="s">
        <v>2157</v>
      </c>
      <c r="C430" s="134" t="s">
        <v>1629</v>
      </c>
      <c r="D430" s="159" t="s">
        <v>1630</v>
      </c>
      <c r="E430" s="135" t="s">
        <v>1631</v>
      </c>
      <c r="F430" s="134" t="s">
        <v>7</v>
      </c>
      <c r="G430" s="122">
        <v>25.974512498360653</v>
      </c>
    </row>
    <row r="431" spans="1:7" s="144" customFormat="1" ht="12" customHeight="1">
      <c r="A431" s="146"/>
      <c r="B431" s="182"/>
      <c r="C431" s="134" t="s">
        <v>1632</v>
      </c>
      <c r="D431" s="159" t="s">
        <v>1633</v>
      </c>
      <c r="E431" s="135" t="s">
        <v>1634</v>
      </c>
      <c r="F431" s="134" t="s">
        <v>7</v>
      </c>
      <c r="G431" s="122">
        <v>25.974512498360653</v>
      </c>
    </row>
    <row r="432" spans="1:7" s="144" customFormat="1" ht="12" customHeight="1">
      <c r="A432" s="146"/>
      <c r="B432" s="182"/>
      <c r="C432" s="134" t="s">
        <v>1635</v>
      </c>
      <c r="D432" s="159" t="s">
        <v>1636</v>
      </c>
      <c r="E432" s="135" t="s">
        <v>1637</v>
      </c>
      <c r="F432" s="134" t="s">
        <v>628</v>
      </c>
      <c r="G432" s="122">
        <v>9.2128919606557389</v>
      </c>
    </row>
    <row r="433" spans="1:7" s="144" customFormat="1" ht="12" customHeight="1">
      <c r="A433" s="146"/>
      <c r="B433" s="182"/>
      <c r="C433" s="134" t="s">
        <v>1638</v>
      </c>
      <c r="D433" s="159" t="s">
        <v>1639</v>
      </c>
      <c r="E433" s="135" t="s">
        <v>1640</v>
      </c>
      <c r="F433" s="134" t="s">
        <v>628</v>
      </c>
      <c r="G433" s="122">
        <v>9.2128919606557389</v>
      </c>
    </row>
    <row r="434" spans="1:7" s="144" customFormat="1" ht="12" customHeight="1">
      <c r="A434" s="146"/>
      <c r="B434" s="182"/>
      <c r="C434" s="134" t="s">
        <v>1641</v>
      </c>
      <c r="D434" s="159" t="s">
        <v>1642</v>
      </c>
      <c r="E434" s="135" t="s">
        <v>1643</v>
      </c>
      <c r="F434" s="134" t="s">
        <v>628</v>
      </c>
      <c r="G434" s="122">
        <v>9.2128919606557389</v>
      </c>
    </row>
    <row r="435" spans="1:7" s="144" customFormat="1" ht="12" customHeight="1">
      <c r="A435" s="146"/>
      <c r="B435" s="182"/>
      <c r="C435" s="134" t="s">
        <v>1644</v>
      </c>
      <c r="D435" s="159" t="s">
        <v>1645</v>
      </c>
      <c r="E435" s="135" t="s">
        <v>1646</v>
      </c>
      <c r="F435" s="134" t="s">
        <v>628</v>
      </c>
      <c r="G435" s="122">
        <v>9.2128919606557389</v>
      </c>
    </row>
    <row r="436" spans="1:7" s="144" customFormat="1" ht="12" customHeight="1">
      <c r="A436" s="146"/>
      <c r="B436" s="182"/>
      <c r="C436" s="134" t="s">
        <v>1647</v>
      </c>
      <c r="D436" s="159" t="s">
        <v>1648</v>
      </c>
      <c r="E436" s="135" t="s">
        <v>1649</v>
      </c>
      <c r="F436" s="134" t="s">
        <v>628</v>
      </c>
      <c r="G436" s="122">
        <v>9.2128919606557389</v>
      </c>
    </row>
    <row r="437" spans="1:7" s="144" customFormat="1" ht="12" customHeight="1">
      <c r="A437" s="146"/>
      <c r="B437" s="182"/>
      <c r="C437" s="134" t="s">
        <v>1650</v>
      </c>
      <c r="D437" s="159" t="s">
        <v>1651</v>
      </c>
      <c r="E437" s="135" t="s">
        <v>1652</v>
      </c>
      <c r="F437" s="134" t="s">
        <v>628</v>
      </c>
      <c r="G437" s="122">
        <v>9.2128919606557389</v>
      </c>
    </row>
    <row r="438" spans="1:7" s="144" customFormat="1" ht="12" customHeight="1">
      <c r="A438" s="146"/>
      <c r="B438" s="182"/>
      <c r="C438" s="134" t="s">
        <v>1653</v>
      </c>
      <c r="D438" s="159" t="s">
        <v>1654</v>
      </c>
      <c r="E438" s="135" t="s">
        <v>1655</v>
      </c>
      <c r="F438" s="134" t="s">
        <v>628</v>
      </c>
      <c r="G438" s="122">
        <v>9.2128919606557389</v>
      </c>
    </row>
    <row r="439" spans="1:7" s="144" customFormat="1" ht="12" customHeight="1">
      <c r="A439" s="146"/>
      <c r="B439" s="182"/>
      <c r="C439" s="134" t="s">
        <v>1656</v>
      </c>
      <c r="D439" s="159" t="s">
        <v>1657</v>
      </c>
      <c r="E439" s="135" t="s">
        <v>1658</v>
      </c>
      <c r="F439" s="134" t="s">
        <v>628</v>
      </c>
      <c r="G439" s="122">
        <v>9.2128919606557389</v>
      </c>
    </row>
    <row r="440" spans="1:7" s="144" customFormat="1" ht="12" customHeight="1">
      <c r="A440" s="146"/>
      <c r="B440" s="182"/>
      <c r="C440" s="134" t="s">
        <v>1659</v>
      </c>
      <c r="D440" s="159" t="s">
        <v>1660</v>
      </c>
      <c r="E440" s="135" t="s">
        <v>1661</v>
      </c>
      <c r="F440" s="134" t="s">
        <v>628</v>
      </c>
      <c r="G440" s="122">
        <v>9.2128919606557389</v>
      </c>
    </row>
    <row r="441" spans="1:7" s="144" customFormat="1" ht="12" customHeight="1">
      <c r="A441" s="146"/>
      <c r="B441" s="181" t="s">
        <v>2158</v>
      </c>
      <c r="C441" s="160" t="s">
        <v>1663</v>
      </c>
      <c r="D441" s="134" t="s">
        <v>1664</v>
      </c>
      <c r="E441" s="135" t="s">
        <v>1665</v>
      </c>
      <c r="F441" s="134" t="s">
        <v>628</v>
      </c>
      <c r="G441" s="122">
        <v>9.2128919606557389</v>
      </c>
    </row>
    <row r="442" spans="1:7" s="144" customFormat="1" ht="12" customHeight="1">
      <c r="A442" s="146"/>
      <c r="B442" s="182"/>
      <c r="C442" s="160" t="s">
        <v>1666</v>
      </c>
      <c r="D442" s="159" t="s">
        <v>1667</v>
      </c>
      <c r="E442" s="135" t="s">
        <v>1668</v>
      </c>
      <c r="F442" s="134" t="s">
        <v>628</v>
      </c>
      <c r="G442" s="122">
        <v>9.2128919606557389</v>
      </c>
    </row>
    <row r="443" spans="1:7" s="144" customFormat="1" ht="12" customHeight="1">
      <c r="A443" s="146"/>
      <c r="B443" s="182"/>
      <c r="C443" s="160" t="s">
        <v>1669</v>
      </c>
      <c r="D443" s="159" t="s">
        <v>1670</v>
      </c>
      <c r="E443" s="135" t="s">
        <v>1671</v>
      </c>
      <c r="F443" s="134" t="s">
        <v>628</v>
      </c>
      <c r="G443" s="122">
        <v>9.2128919606557389</v>
      </c>
    </row>
    <row r="444" spans="1:7" s="144" customFormat="1" ht="12" customHeight="1">
      <c r="A444" s="146"/>
      <c r="B444" s="182"/>
      <c r="C444" s="160" t="s">
        <v>1672</v>
      </c>
      <c r="D444" s="159" t="s">
        <v>1673</v>
      </c>
      <c r="E444" s="135" t="s">
        <v>1674</v>
      </c>
      <c r="F444" s="134" t="s">
        <v>628</v>
      </c>
      <c r="G444" s="122">
        <v>9.2128919606557389</v>
      </c>
    </row>
    <row r="445" spans="1:7" s="144" customFormat="1" ht="12" customHeight="1">
      <c r="A445" s="146"/>
      <c r="B445" s="182"/>
      <c r="C445" s="160" t="s">
        <v>1675</v>
      </c>
      <c r="D445" s="159" t="s">
        <v>1676</v>
      </c>
      <c r="E445" s="135" t="s">
        <v>1677</v>
      </c>
      <c r="F445" s="134" t="s">
        <v>628</v>
      </c>
      <c r="G445" s="122">
        <v>9.2128919606557389</v>
      </c>
    </row>
    <row r="446" spans="1:7" s="144" customFormat="1" ht="12" customHeight="1">
      <c r="A446" s="146"/>
      <c r="B446" s="182"/>
      <c r="C446" s="160" t="s">
        <v>1678</v>
      </c>
      <c r="D446" s="159" t="s">
        <v>1679</v>
      </c>
      <c r="E446" s="135" t="s">
        <v>1680</v>
      </c>
      <c r="F446" s="134" t="s">
        <v>628</v>
      </c>
      <c r="G446" s="122">
        <v>9.2128919606557389</v>
      </c>
    </row>
    <row r="447" spans="1:7" s="144" customFormat="1" ht="12" customHeight="1">
      <c r="A447" s="146"/>
      <c r="B447" s="182"/>
      <c r="C447" s="160" t="s">
        <v>1681</v>
      </c>
      <c r="D447" s="159" t="s">
        <v>1682</v>
      </c>
      <c r="E447" s="135" t="s">
        <v>1683</v>
      </c>
      <c r="F447" s="134" t="s">
        <v>628</v>
      </c>
      <c r="G447" s="122">
        <v>9.2128919606557389</v>
      </c>
    </row>
    <row r="448" spans="1:7" s="144" customFormat="1" ht="12" customHeight="1">
      <c r="A448" s="146"/>
      <c r="B448" s="182"/>
      <c r="C448" s="160" t="s">
        <v>1684</v>
      </c>
      <c r="D448" s="159" t="s">
        <v>1685</v>
      </c>
      <c r="E448" s="135" t="s">
        <v>1686</v>
      </c>
      <c r="F448" s="134" t="s">
        <v>628</v>
      </c>
      <c r="G448" s="122">
        <v>9.2128919606557389</v>
      </c>
    </row>
    <row r="449" spans="1:7" s="144" customFormat="1" ht="12" customHeight="1">
      <c r="A449" s="146"/>
      <c r="B449" s="183"/>
      <c r="C449" s="160" t="s">
        <v>1687</v>
      </c>
      <c r="D449" s="159" t="s">
        <v>1688</v>
      </c>
      <c r="E449" s="135" t="s">
        <v>1689</v>
      </c>
      <c r="F449" s="134" t="s">
        <v>628</v>
      </c>
      <c r="G449" s="122">
        <v>9.2128919606557389</v>
      </c>
    </row>
    <row r="450" spans="1:7" s="144" customFormat="1" ht="12" customHeight="1">
      <c r="A450" s="146"/>
      <c r="B450" s="183" t="s">
        <v>2159</v>
      </c>
      <c r="C450" s="134" t="s">
        <v>1691</v>
      </c>
      <c r="D450" s="159" t="s">
        <v>1692</v>
      </c>
      <c r="E450" s="135" t="s">
        <v>1693</v>
      </c>
      <c r="F450" s="134" t="s">
        <v>628</v>
      </c>
      <c r="G450" s="122">
        <v>9.2128919606557389</v>
      </c>
    </row>
    <row r="451" spans="1:7" s="144" customFormat="1" ht="12" customHeight="1">
      <c r="A451" s="146"/>
      <c r="B451" s="204"/>
      <c r="C451" s="134" t="s">
        <v>1694</v>
      </c>
      <c r="D451" s="159" t="s">
        <v>1695</v>
      </c>
      <c r="E451" s="135" t="s">
        <v>1696</v>
      </c>
      <c r="F451" s="134" t="s">
        <v>628</v>
      </c>
      <c r="G451" s="122">
        <v>9.2128919606557389</v>
      </c>
    </row>
    <row r="452" spans="1:7" s="144" customFormat="1" ht="12" customHeight="1">
      <c r="A452" s="146"/>
      <c r="B452" s="204"/>
      <c r="C452" s="134" t="s">
        <v>1697</v>
      </c>
      <c r="D452" s="159" t="s">
        <v>1698</v>
      </c>
      <c r="E452" s="135" t="s">
        <v>1699</v>
      </c>
      <c r="F452" s="134" t="s">
        <v>628</v>
      </c>
      <c r="G452" s="122">
        <v>9.2128919606557389</v>
      </c>
    </row>
    <row r="453" spans="1:7" s="144" customFormat="1" ht="12" customHeight="1">
      <c r="A453" s="146"/>
      <c r="B453" s="204"/>
      <c r="C453" s="134" t="s">
        <v>1700</v>
      </c>
      <c r="D453" s="159" t="s">
        <v>1701</v>
      </c>
      <c r="E453" s="135" t="s">
        <v>1702</v>
      </c>
      <c r="F453" s="134" t="s">
        <v>628</v>
      </c>
      <c r="G453" s="122">
        <v>9.2128919606557389</v>
      </c>
    </row>
    <row r="454" spans="1:7" s="144" customFormat="1" ht="12" customHeight="1">
      <c r="A454" s="146"/>
      <c r="B454" s="204"/>
      <c r="C454" s="134" t="s">
        <v>1703</v>
      </c>
      <c r="D454" s="159" t="s">
        <v>1704</v>
      </c>
      <c r="E454" s="135" t="s">
        <v>1705</v>
      </c>
      <c r="F454" s="134" t="s">
        <v>628</v>
      </c>
      <c r="G454" s="122">
        <v>9.2128919606557389</v>
      </c>
    </row>
    <row r="455" spans="1:7" s="144" customFormat="1" ht="12" customHeight="1">
      <c r="A455" s="146"/>
      <c r="B455" s="204"/>
      <c r="C455" s="134" t="s">
        <v>1706</v>
      </c>
      <c r="D455" s="159" t="s">
        <v>1707</v>
      </c>
      <c r="E455" s="135" t="s">
        <v>1708</v>
      </c>
      <c r="F455" s="134" t="s">
        <v>628</v>
      </c>
      <c r="G455" s="122">
        <v>9.2128919606557389</v>
      </c>
    </row>
    <row r="456" spans="1:7" s="144" customFormat="1" ht="12" customHeight="1">
      <c r="A456" s="146"/>
      <c r="B456" s="204"/>
      <c r="C456" s="134" t="s">
        <v>1709</v>
      </c>
      <c r="D456" s="159" t="s">
        <v>1710</v>
      </c>
      <c r="E456" s="135" t="s">
        <v>1711</v>
      </c>
      <c r="F456" s="134" t="s">
        <v>628</v>
      </c>
      <c r="G456" s="122">
        <v>9.2128919606557389</v>
      </c>
    </row>
    <row r="457" spans="1:7" s="144" customFormat="1" ht="12" customHeight="1">
      <c r="A457" s="146"/>
      <c r="B457" s="184" t="s">
        <v>2160</v>
      </c>
      <c r="C457" s="134" t="s">
        <v>1712</v>
      </c>
      <c r="D457" s="159" t="s">
        <v>1713</v>
      </c>
      <c r="E457" s="135" t="s">
        <v>1714</v>
      </c>
      <c r="F457" s="134" t="s">
        <v>1620</v>
      </c>
      <c r="G457" s="122">
        <v>8.3886354885245904</v>
      </c>
    </row>
    <row r="458" spans="1:7" s="144" customFormat="1" ht="12" customHeight="1">
      <c r="A458" s="146"/>
      <c r="B458" s="182"/>
      <c r="C458" s="134" t="s">
        <v>1715</v>
      </c>
      <c r="D458" s="159" t="s">
        <v>1716</v>
      </c>
      <c r="E458" s="135" t="s">
        <v>1717</v>
      </c>
      <c r="F458" s="134" t="s">
        <v>1620</v>
      </c>
      <c r="G458" s="122">
        <v>8.3886354885245904</v>
      </c>
    </row>
    <row r="459" spans="1:7" s="144" customFormat="1" ht="12" customHeight="1">
      <c r="A459" s="146"/>
      <c r="B459" s="182"/>
      <c r="C459" s="134" t="s">
        <v>1718</v>
      </c>
      <c r="D459" s="159" t="s">
        <v>1719</v>
      </c>
      <c r="E459" s="135" t="s">
        <v>1720</v>
      </c>
      <c r="F459" s="134" t="s">
        <v>1620</v>
      </c>
      <c r="G459" s="122">
        <v>8.3886354885245904</v>
      </c>
    </row>
    <row r="460" spans="1:7" s="144" customFormat="1" ht="12" customHeight="1">
      <c r="A460" s="146"/>
      <c r="B460" s="182"/>
      <c r="C460" s="134" t="s">
        <v>1721</v>
      </c>
      <c r="D460" s="159" t="s">
        <v>1722</v>
      </c>
      <c r="E460" s="135" t="s">
        <v>1723</v>
      </c>
      <c r="F460" s="134" t="s">
        <v>1620</v>
      </c>
      <c r="G460" s="122">
        <v>8.3886354885245904</v>
      </c>
    </row>
    <row r="461" spans="1:7" s="144" customFormat="1" ht="12" customHeight="1">
      <c r="A461" s="146"/>
      <c r="B461" s="182"/>
      <c r="C461" s="134" t="s">
        <v>1724</v>
      </c>
      <c r="D461" s="159" t="s">
        <v>1725</v>
      </c>
      <c r="E461" s="135" t="s">
        <v>1726</v>
      </c>
      <c r="F461" s="134" t="s">
        <v>1727</v>
      </c>
      <c r="G461" s="122">
        <v>8.3886354885245904</v>
      </c>
    </row>
    <row r="462" spans="1:7" s="144" customFormat="1" ht="12" customHeight="1">
      <c r="A462" s="146"/>
      <c r="B462" s="182"/>
      <c r="C462" s="134" t="s">
        <v>1728</v>
      </c>
      <c r="D462" s="159" t="s">
        <v>1729</v>
      </c>
      <c r="E462" s="135" t="s">
        <v>1730</v>
      </c>
      <c r="F462" s="134" t="s">
        <v>1727</v>
      </c>
      <c r="G462" s="122">
        <v>8.3886354885245904</v>
      </c>
    </row>
    <row r="463" spans="1:7" s="144" customFormat="1" ht="12" customHeight="1">
      <c r="A463" s="146"/>
      <c r="B463" s="182"/>
      <c r="C463" s="134" t="s">
        <v>1731</v>
      </c>
      <c r="D463" s="159" t="s">
        <v>1732</v>
      </c>
      <c r="E463" s="135" t="s">
        <v>1733</v>
      </c>
      <c r="F463" s="134" t="s">
        <v>1620</v>
      </c>
      <c r="G463" s="122">
        <v>8.3886354885245904</v>
      </c>
    </row>
    <row r="464" spans="1:7" s="144" customFormat="1" ht="12" customHeight="1">
      <c r="A464" s="146"/>
      <c r="B464" s="182"/>
      <c r="C464" s="134" t="s">
        <v>1734</v>
      </c>
      <c r="D464" s="159" t="s">
        <v>1735</v>
      </c>
      <c r="E464" s="135" t="s">
        <v>1736</v>
      </c>
      <c r="F464" s="134" t="s">
        <v>1620</v>
      </c>
      <c r="G464" s="122">
        <v>8.3886354885245904</v>
      </c>
    </row>
    <row r="465" spans="1:7" s="144" customFormat="1" ht="12" customHeight="1">
      <c r="A465" s="146"/>
      <c r="B465" s="182"/>
      <c r="C465" s="134" t="s">
        <v>1737</v>
      </c>
      <c r="D465" s="159" t="s">
        <v>1738</v>
      </c>
      <c r="E465" s="135" t="s">
        <v>1739</v>
      </c>
      <c r="F465" s="134" t="s">
        <v>1620</v>
      </c>
      <c r="G465" s="122">
        <v>8.3886354885245904</v>
      </c>
    </row>
    <row r="466" spans="1:7" s="144" customFormat="1" ht="12" customHeight="1">
      <c r="A466" s="146"/>
      <c r="B466" s="182"/>
      <c r="C466" s="134" t="s">
        <v>1740</v>
      </c>
      <c r="D466" s="159" t="s">
        <v>1741</v>
      </c>
      <c r="E466" s="135" t="s">
        <v>1742</v>
      </c>
      <c r="F466" s="134" t="s">
        <v>1620</v>
      </c>
      <c r="G466" s="122">
        <v>8.3886354885245904</v>
      </c>
    </row>
    <row r="467" spans="1:7" s="144" customFormat="1" ht="12" customHeight="1">
      <c r="A467" s="146"/>
      <c r="B467" s="182"/>
      <c r="C467" s="134" t="s">
        <v>1743</v>
      </c>
      <c r="D467" s="159" t="s">
        <v>1744</v>
      </c>
      <c r="E467" s="135" t="s">
        <v>1745</v>
      </c>
      <c r="F467" s="134" t="s">
        <v>1620</v>
      </c>
      <c r="G467" s="122">
        <v>8.3886354885245904</v>
      </c>
    </row>
    <row r="468" spans="1:7" s="144" customFormat="1" ht="12" customHeight="1">
      <c r="A468" s="146"/>
      <c r="B468" s="182"/>
      <c r="C468" s="134" t="s">
        <v>1746</v>
      </c>
      <c r="D468" s="159" t="s">
        <v>1747</v>
      </c>
      <c r="E468" s="135" t="s">
        <v>1748</v>
      </c>
      <c r="F468" s="134" t="s">
        <v>1727</v>
      </c>
      <c r="G468" s="122">
        <v>8.3886354885245904</v>
      </c>
    </row>
    <row r="469" spans="1:7" s="144" customFormat="1" ht="12" customHeight="1">
      <c r="A469" s="146"/>
      <c r="B469" s="182"/>
      <c r="C469" s="134" t="s">
        <v>1749</v>
      </c>
      <c r="D469" s="159" t="s">
        <v>1750</v>
      </c>
      <c r="E469" s="135" t="s">
        <v>1751</v>
      </c>
      <c r="F469" s="134" t="s">
        <v>1727</v>
      </c>
      <c r="G469" s="122">
        <v>7.9504231868852457</v>
      </c>
    </row>
    <row r="470" spans="1:7" s="144" customFormat="1" ht="12" customHeight="1">
      <c r="A470" s="146"/>
      <c r="B470" s="182"/>
      <c r="C470" s="134" t="s">
        <v>1752</v>
      </c>
      <c r="D470" s="159" t="s">
        <v>1753</v>
      </c>
      <c r="E470" s="135" t="s">
        <v>1754</v>
      </c>
      <c r="F470" s="134" t="s">
        <v>1727</v>
      </c>
      <c r="G470" s="122">
        <v>8.3886354885245904</v>
      </c>
    </row>
    <row r="471" spans="1:7" s="144" customFormat="1" ht="12" customHeight="1">
      <c r="A471" s="146"/>
      <c r="B471" s="182"/>
      <c r="C471" s="134" t="s">
        <v>1755</v>
      </c>
      <c r="D471" s="159" t="s">
        <v>1756</v>
      </c>
      <c r="E471" s="135" t="s">
        <v>1757</v>
      </c>
      <c r="F471" s="134" t="s">
        <v>1620</v>
      </c>
      <c r="G471" s="122">
        <v>8.3886354885245904</v>
      </c>
    </row>
    <row r="472" spans="1:7" s="144" customFormat="1" ht="12" customHeight="1">
      <c r="A472" s="146"/>
      <c r="B472" s="182"/>
      <c r="C472" s="134" t="s">
        <v>1758</v>
      </c>
      <c r="D472" s="159" t="s">
        <v>1759</v>
      </c>
      <c r="E472" s="135" t="s">
        <v>1760</v>
      </c>
      <c r="F472" s="134" t="s">
        <v>1620</v>
      </c>
      <c r="G472" s="122">
        <v>8.3886354885245904</v>
      </c>
    </row>
    <row r="473" spans="1:7" s="144" customFormat="1" ht="12" customHeight="1">
      <c r="A473" s="146"/>
      <c r="B473" s="182"/>
      <c r="C473" s="134" t="s">
        <v>1761</v>
      </c>
      <c r="D473" s="159" t="s">
        <v>1762</v>
      </c>
      <c r="E473" s="135" t="s">
        <v>1763</v>
      </c>
      <c r="F473" s="134" t="s">
        <v>1620</v>
      </c>
      <c r="G473" s="122">
        <v>8.3886354885245904</v>
      </c>
    </row>
    <row r="474" spans="1:7" s="144" customFormat="1" ht="12" customHeight="1">
      <c r="A474" s="146"/>
      <c r="B474" s="182"/>
      <c r="C474" s="134" t="s">
        <v>1764</v>
      </c>
      <c r="D474" s="159" t="s">
        <v>1765</v>
      </c>
      <c r="E474" s="135" t="s">
        <v>1766</v>
      </c>
      <c r="F474" s="134" t="s">
        <v>1620</v>
      </c>
      <c r="G474" s="122">
        <v>8.3886354885245904</v>
      </c>
    </row>
    <row r="475" spans="1:7" s="144" customFormat="1" ht="12" customHeight="1">
      <c r="A475" s="146"/>
      <c r="B475" s="182"/>
      <c r="C475" s="134" t="s">
        <v>1767</v>
      </c>
      <c r="D475" s="159" t="s">
        <v>1768</v>
      </c>
      <c r="E475" s="135" t="s">
        <v>1769</v>
      </c>
      <c r="F475" s="134" t="s">
        <v>1620</v>
      </c>
      <c r="G475" s="122">
        <v>8.3886354885245904</v>
      </c>
    </row>
    <row r="476" spans="1:7" s="144" customFormat="1" ht="12" customHeight="1">
      <c r="A476" s="146"/>
      <c r="B476" s="182"/>
      <c r="C476" s="134" t="s">
        <v>1770</v>
      </c>
      <c r="D476" s="159" t="s">
        <v>1771</v>
      </c>
      <c r="E476" s="135" t="s">
        <v>1772</v>
      </c>
      <c r="F476" s="134" t="s">
        <v>1620</v>
      </c>
      <c r="G476" s="122">
        <v>8.3886354885245904</v>
      </c>
    </row>
    <row r="477" spans="1:7" s="144" customFormat="1" ht="12" customHeight="1">
      <c r="A477" s="146"/>
      <c r="B477" s="185"/>
      <c r="C477" s="134" t="s">
        <v>1773</v>
      </c>
      <c r="D477" s="159" t="s">
        <v>1774</v>
      </c>
      <c r="E477" s="135" t="s">
        <v>1775</v>
      </c>
      <c r="F477" s="134" t="s">
        <v>1620</v>
      </c>
      <c r="G477" s="122">
        <v>8.3886354885245904</v>
      </c>
    </row>
    <row r="478" spans="1:7" s="144" customFormat="1" ht="12" customHeight="1">
      <c r="A478" s="146"/>
      <c r="B478" s="184" t="s">
        <v>450</v>
      </c>
      <c r="C478" s="134" t="s">
        <v>449</v>
      </c>
      <c r="D478" s="159" t="s">
        <v>467</v>
      </c>
      <c r="E478" s="135" t="s">
        <v>665</v>
      </c>
      <c r="F478" s="134" t="s">
        <v>628</v>
      </c>
      <c r="G478" s="122">
        <v>10.037148432786886</v>
      </c>
    </row>
    <row r="479" spans="1:7" s="144" customFormat="1" ht="12" customHeight="1">
      <c r="A479" s="146"/>
      <c r="B479" s="182"/>
      <c r="C479" s="134" t="s">
        <v>448</v>
      </c>
      <c r="D479" s="159" t="s">
        <v>468</v>
      </c>
      <c r="E479" s="135" t="s">
        <v>666</v>
      </c>
      <c r="F479" s="134" t="s">
        <v>628</v>
      </c>
      <c r="G479" s="122">
        <v>10.037148432786886</v>
      </c>
    </row>
    <row r="480" spans="1:7" s="144" customFormat="1" ht="12" customHeight="1">
      <c r="A480" s="146"/>
      <c r="B480" s="182"/>
      <c r="C480" s="134" t="s">
        <v>447</v>
      </c>
      <c r="D480" s="159" t="s">
        <v>469</v>
      </c>
      <c r="E480" s="135" t="s">
        <v>667</v>
      </c>
      <c r="F480" s="134" t="s">
        <v>628</v>
      </c>
      <c r="G480" s="122">
        <v>10.037148432786886</v>
      </c>
    </row>
    <row r="481" spans="1:7" s="144" customFormat="1" ht="12" customHeight="1">
      <c r="A481" s="146"/>
      <c r="B481" s="182"/>
      <c r="C481" s="134" t="s">
        <v>446</v>
      </c>
      <c r="D481" s="159" t="s">
        <v>470</v>
      </c>
      <c r="E481" s="135" t="s">
        <v>668</v>
      </c>
      <c r="F481" s="134" t="s">
        <v>628</v>
      </c>
      <c r="G481" s="122">
        <v>10.037148432786886</v>
      </c>
    </row>
    <row r="482" spans="1:7" s="144" customFormat="1" ht="12" customHeight="1">
      <c r="A482" s="146"/>
      <c r="B482" s="182"/>
      <c r="C482" s="134" t="s">
        <v>445</v>
      </c>
      <c r="D482" s="159" t="s">
        <v>471</v>
      </c>
      <c r="E482" s="135" t="s">
        <v>669</v>
      </c>
      <c r="F482" s="134" t="s">
        <v>628</v>
      </c>
      <c r="G482" s="122">
        <v>10.037148432786886</v>
      </c>
    </row>
    <row r="483" spans="1:7" s="144" customFormat="1" ht="12" customHeight="1">
      <c r="A483" s="146"/>
      <c r="B483" s="182"/>
      <c r="C483" s="134" t="s">
        <v>466</v>
      </c>
      <c r="D483" s="159" t="s">
        <v>472</v>
      </c>
      <c r="E483" s="135" t="s">
        <v>670</v>
      </c>
      <c r="F483" s="134" t="s">
        <v>628</v>
      </c>
      <c r="G483" s="122">
        <v>10.037148432786886</v>
      </c>
    </row>
    <row r="484" spans="1:7" s="144" customFormat="1" ht="12" customHeight="1">
      <c r="A484" s="146"/>
      <c r="B484" s="182"/>
      <c r="C484" s="134" t="s">
        <v>444</v>
      </c>
      <c r="D484" s="159" t="s">
        <v>473</v>
      </c>
      <c r="E484" s="135" t="s">
        <v>671</v>
      </c>
      <c r="F484" s="134" t="s">
        <v>628</v>
      </c>
      <c r="G484" s="122">
        <v>10.037148432786886</v>
      </c>
    </row>
    <row r="485" spans="1:7" s="144" customFormat="1" ht="12" customHeight="1">
      <c r="A485" s="146"/>
      <c r="B485" s="182"/>
      <c r="C485" s="134" t="s">
        <v>443</v>
      </c>
      <c r="D485" s="159" t="s">
        <v>474</v>
      </c>
      <c r="E485" s="135" t="s">
        <v>672</v>
      </c>
      <c r="F485" s="134" t="s">
        <v>628</v>
      </c>
      <c r="G485" s="122">
        <v>10.037148432786886</v>
      </c>
    </row>
    <row r="486" spans="1:7" s="144" customFormat="1" ht="12" customHeight="1">
      <c r="A486" s="146"/>
      <c r="B486" s="182"/>
      <c r="C486" s="134" t="s">
        <v>442</v>
      </c>
      <c r="D486" s="159" t="s">
        <v>475</v>
      </c>
      <c r="E486" s="135" t="s">
        <v>673</v>
      </c>
      <c r="F486" s="134" t="s">
        <v>628</v>
      </c>
      <c r="G486" s="122">
        <v>10.037148432786886</v>
      </c>
    </row>
    <row r="487" spans="1:7" s="144" customFormat="1" ht="12" customHeight="1">
      <c r="A487" s="146"/>
      <c r="B487" s="182"/>
      <c r="C487" s="134" t="s">
        <v>654</v>
      </c>
      <c r="D487" s="159" t="s">
        <v>656</v>
      </c>
      <c r="E487" s="135" t="s">
        <v>674</v>
      </c>
      <c r="F487" s="134" t="s">
        <v>628</v>
      </c>
      <c r="G487" s="122">
        <v>10.037148432786886</v>
      </c>
    </row>
    <row r="488" spans="1:7" s="144" customFormat="1" ht="12" customHeight="1">
      <c r="A488" s="146"/>
      <c r="B488" s="183"/>
      <c r="C488" s="134" t="s">
        <v>655</v>
      </c>
      <c r="D488" s="159" t="s">
        <v>658</v>
      </c>
      <c r="E488" s="135" t="s">
        <v>675</v>
      </c>
      <c r="F488" s="134" t="s">
        <v>628</v>
      </c>
      <c r="G488" s="122">
        <v>10.037148432786886</v>
      </c>
    </row>
    <row r="489" spans="1:7" s="144" customFormat="1" ht="12" customHeight="1">
      <c r="A489" s="146"/>
      <c r="B489" s="181" t="s">
        <v>465</v>
      </c>
      <c r="C489" s="134" t="s">
        <v>451</v>
      </c>
      <c r="D489" s="159" t="s">
        <v>476</v>
      </c>
      <c r="E489" s="135" t="s">
        <v>676</v>
      </c>
      <c r="F489" s="134" t="s">
        <v>1620</v>
      </c>
      <c r="G489" s="122">
        <v>9.108555698360659</v>
      </c>
    </row>
    <row r="490" spans="1:7" s="144" customFormat="1" ht="12" customHeight="1">
      <c r="A490" s="146"/>
      <c r="B490" s="182"/>
      <c r="C490" s="134" t="s">
        <v>452</v>
      </c>
      <c r="D490" s="159" t="s">
        <v>477</v>
      </c>
      <c r="E490" s="135" t="s">
        <v>677</v>
      </c>
      <c r="F490" s="134" t="s">
        <v>1620</v>
      </c>
      <c r="G490" s="122">
        <v>9.108555698360659</v>
      </c>
    </row>
    <row r="491" spans="1:7" s="144" customFormat="1" ht="12" customHeight="1">
      <c r="A491" s="146"/>
      <c r="B491" s="182"/>
      <c r="C491" s="134" t="s">
        <v>653</v>
      </c>
      <c r="D491" s="159" t="s">
        <v>657</v>
      </c>
      <c r="E491" s="135" t="s">
        <v>678</v>
      </c>
      <c r="F491" s="134" t="s">
        <v>1620</v>
      </c>
      <c r="G491" s="122">
        <v>9.108555698360659</v>
      </c>
    </row>
    <row r="492" spans="1:7" s="144" customFormat="1" ht="12" customHeight="1">
      <c r="A492" s="146"/>
      <c r="B492" s="182"/>
      <c r="C492" s="134" t="s">
        <v>453</v>
      </c>
      <c r="D492" s="159" t="s">
        <v>478</v>
      </c>
      <c r="E492" s="135" t="s">
        <v>679</v>
      </c>
      <c r="F492" s="134" t="s">
        <v>1620</v>
      </c>
      <c r="G492" s="122">
        <v>9.108555698360659</v>
      </c>
    </row>
    <row r="493" spans="1:7" s="144" customFormat="1" ht="12" customHeight="1">
      <c r="A493" s="146"/>
      <c r="B493" s="182"/>
      <c r="C493" s="134" t="s">
        <v>454</v>
      </c>
      <c r="D493" s="159" t="s">
        <v>479</v>
      </c>
      <c r="E493" s="135" t="s">
        <v>680</v>
      </c>
      <c r="F493" s="134" t="s">
        <v>1620</v>
      </c>
      <c r="G493" s="122">
        <v>9.108555698360659</v>
      </c>
    </row>
    <row r="494" spans="1:7" s="144" customFormat="1" ht="12" customHeight="1">
      <c r="A494" s="146"/>
      <c r="B494" s="182"/>
      <c r="C494" s="134" t="s">
        <v>455</v>
      </c>
      <c r="D494" s="159" t="s">
        <v>480</v>
      </c>
      <c r="E494" s="135" t="s">
        <v>681</v>
      </c>
      <c r="F494" s="134" t="s">
        <v>1620</v>
      </c>
      <c r="G494" s="122">
        <v>9.108555698360659</v>
      </c>
    </row>
    <row r="495" spans="1:7" s="144" customFormat="1" ht="12" customHeight="1">
      <c r="A495" s="146"/>
      <c r="B495" s="182"/>
      <c r="C495" s="134" t="s">
        <v>456</v>
      </c>
      <c r="D495" s="159" t="s">
        <v>481</v>
      </c>
      <c r="E495" s="135" t="s">
        <v>682</v>
      </c>
      <c r="F495" s="134" t="s">
        <v>1620</v>
      </c>
      <c r="G495" s="122">
        <v>9.108555698360659</v>
      </c>
    </row>
    <row r="496" spans="1:7" s="144" customFormat="1" ht="12" customHeight="1">
      <c r="A496" s="146"/>
      <c r="B496" s="182"/>
      <c r="C496" s="134" t="s">
        <v>457</v>
      </c>
      <c r="D496" s="159" t="s">
        <v>482</v>
      </c>
      <c r="E496" s="135" t="s">
        <v>683</v>
      </c>
      <c r="F496" s="134" t="s">
        <v>1620</v>
      </c>
      <c r="G496" s="122">
        <v>9.108555698360659</v>
      </c>
    </row>
    <row r="497" spans="1:7" s="144" customFormat="1" ht="12" customHeight="1">
      <c r="A497" s="146"/>
      <c r="B497" s="182"/>
      <c r="C497" s="134" t="s">
        <v>458</v>
      </c>
      <c r="D497" s="159" t="s">
        <v>483</v>
      </c>
      <c r="E497" s="135" t="s">
        <v>684</v>
      </c>
      <c r="F497" s="134" t="s">
        <v>1620</v>
      </c>
      <c r="G497" s="122">
        <v>9.108555698360659</v>
      </c>
    </row>
    <row r="498" spans="1:7" s="144" customFormat="1" ht="12" customHeight="1">
      <c r="A498" s="146"/>
      <c r="B498" s="182"/>
      <c r="C498" s="134" t="s">
        <v>459</v>
      </c>
      <c r="D498" s="159" t="s">
        <v>484</v>
      </c>
      <c r="E498" s="135" t="s">
        <v>685</v>
      </c>
      <c r="F498" s="134" t="s">
        <v>1620</v>
      </c>
      <c r="G498" s="122">
        <v>9.108555698360659</v>
      </c>
    </row>
    <row r="499" spans="1:7" s="144" customFormat="1" ht="12" customHeight="1">
      <c r="A499" s="146"/>
      <c r="B499" s="182"/>
      <c r="C499" s="134" t="s">
        <v>460</v>
      </c>
      <c r="D499" s="159" t="s">
        <v>485</v>
      </c>
      <c r="E499" s="135" t="s">
        <v>686</v>
      </c>
      <c r="F499" s="134" t="s">
        <v>1620</v>
      </c>
      <c r="G499" s="122">
        <v>9.108555698360659</v>
      </c>
    </row>
    <row r="500" spans="1:7" s="144" customFormat="1" ht="12" customHeight="1">
      <c r="A500" s="146"/>
      <c r="B500" s="182"/>
      <c r="C500" s="134" t="s">
        <v>461</v>
      </c>
      <c r="D500" s="159" t="s">
        <v>486</v>
      </c>
      <c r="E500" s="135" t="s">
        <v>687</v>
      </c>
      <c r="F500" s="134" t="s">
        <v>1620</v>
      </c>
      <c r="G500" s="122">
        <v>9.108555698360659</v>
      </c>
    </row>
    <row r="501" spans="1:7" s="144" customFormat="1" ht="12" customHeight="1">
      <c r="A501" s="146"/>
      <c r="B501" s="182"/>
      <c r="C501" s="134" t="s">
        <v>462</v>
      </c>
      <c r="D501" s="159" t="s">
        <v>487</v>
      </c>
      <c r="E501" s="135" t="s">
        <v>688</v>
      </c>
      <c r="F501" s="134" t="s">
        <v>1620</v>
      </c>
      <c r="G501" s="122">
        <v>9.108555698360659</v>
      </c>
    </row>
    <row r="502" spans="1:7" s="144" customFormat="1" ht="12" customHeight="1">
      <c r="A502" s="146"/>
      <c r="B502" s="182"/>
      <c r="C502" s="134" t="s">
        <v>463</v>
      </c>
      <c r="D502" s="159" t="s">
        <v>488</v>
      </c>
      <c r="E502" s="135" t="s">
        <v>689</v>
      </c>
      <c r="F502" s="134" t="s">
        <v>1620</v>
      </c>
      <c r="G502" s="122">
        <v>9.108555698360659</v>
      </c>
    </row>
    <row r="503" spans="1:7" s="144" customFormat="1" ht="12" customHeight="1">
      <c r="A503" s="146"/>
      <c r="B503" s="183"/>
      <c r="C503" s="134" t="s">
        <v>464</v>
      </c>
      <c r="D503" s="159" t="s">
        <v>489</v>
      </c>
      <c r="E503" s="135" t="s">
        <v>690</v>
      </c>
      <c r="F503" s="134" t="s">
        <v>1620</v>
      </c>
      <c r="G503" s="122">
        <v>9.108555698360659</v>
      </c>
    </row>
    <row r="504" spans="1:7" s="144" customFormat="1" ht="12" customHeight="1">
      <c r="A504" s="146"/>
      <c r="B504" s="181" t="s">
        <v>915</v>
      </c>
      <c r="C504" s="134" t="s">
        <v>916</v>
      </c>
      <c r="D504" s="159" t="s">
        <v>917</v>
      </c>
      <c r="E504" s="135" t="s">
        <v>1776</v>
      </c>
      <c r="F504" s="134" t="s">
        <v>628</v>
      </c>
      <c r="G504" s="122">
        <v>9.2076751475409839</v>
      </c>
    </row>
    <row r="505" spans="1:7" s="144" customFormat="1" ht="12" customHeight="1">
      <c r="A505" s="146"/>
      <c r="B505" s="182"/>
      <c r="C505" s="134" t="s">
        <v>918</v>
      </c>
      <c r="D505" s="159" t="s">
        <v>919</v>
      </c>
      <c r="E505" s="135" t="s">
        <v>1777</v>
      </c>
      <c r="F505" s="134" t="s">
        <v>628</v>
      </c>
      <c r="G505" s="122">
        <v>9.2076751475409839</v>
      </c>
    </row>
    <row r="506" spans="1:7" s="144" customFormat="1" ht="12" customHeight="1">
      <c r="A506" s="146"/>
      <c r="B506" s="182"/>
      <c r="C506" s="134" t="s">
        <v>920</v>
      </c>
      <c r="D506" s="159" t="s">
        <v>921</v>
      </c>
      <c r="E506" s="135" t="s">
        <v>1778</v>
      </c>
      <c r="F506" s="134" t="s">
        <v>628</v>
      </c>
      <c r="G506" s="122">
        <v>9.2076751475409839</v>
      </c>
    </row>
    <row r="507" spans="1:7" s="144" customFormat="1" ht="12" customHeight="1">
      <c r="A507" s="146"/>
      <c r="B507" s="182"/>
      <c r="C507" s="134" t="s">
        <v>922</v>
      </c>
      <c r="D507" s="159" t="s">
        <v>923</v>
      </c>
      <c r="E507" s="135" t="s">
        <v>1779</v>
      </c>
      <c r="F507" s="134" t="s">
        <v>628</v>
      </c>
      <c r="G507" s="122">
        <v>9.2076751475409839</v>
      </c>
    </row>
    <row r="508" spans="1:7" s="144" customFormat="1" ht="12" customHeight="1">
      <c r="A508" s="146"/>
      <c r="B508" s="182"/>
      <c r="C508" s="134" t="s">
        <v>924</v>
      </c>
      <c r="D508" s="159" t="s">
        <v>925</v>
      </c>
      <c r="E508" s="135" t="s">
        <v>1780</v>
      </c>
      <c r="F508" s="134" t="s">
        <v>628</v>
      </c>
      <c r="G508" s="122">
        <v>9.2076751475409839</v>
      </c>
    </row>
    <row r="509" spans="1:7" s="144" customFormat="1" ht="12" customHeight="1">
      <c r="A509" s="146"/>
      <c r="B509" s="182"/>
      <c r="C509" s="134" t="s">
        <v>926</v>
      </c>
      <c r="D509" s="159" t="s">
        <v>927</v>
      </c>
      <c r="E509" s="135" t="s">
        <v>1781</v>
      </c>
      <c r="F509" s="134" t="s">
        <v>628</v>
      </c>
      <c r="G509" s="122">
        <v>9.2076751475409839</v>
      </c>
    </row>
    <row r="510" spans="1:7" s="144" customFormat="1" ht="12" customHeight="1">
      <c r="A510" s="146"/>
      <c r="B510" s="182"/>
      <c r="C510" s="134" t="s">
        <v>928</v>
      </c>
      <c r="D510" s="159" t="s">
        <v>929</v>
      </c>
      <c r="E510" s="135" t="s">
        <v>1782</v>
      </c>
      <c r="F510" s="134" t="s">
        <v>628</v>
      </c>
      <c r="G510" s="122">
        <v>9.2076751475409839</v>
      </c>
    </row>
    <row r="511" spans="1:7" s="144" customFormat="1" ht="12" customHeight="1">
      <c r="A511" s="146"/>
      <c r="B511" s="182"/>
      <c r="C511" s="134" t="s">
        <v>930</v>
      </c>
      <c r="D511" s="159" t="s">
        <v>931</v>
      </c>
      <c r="E511" s="135" t="s">
        <v>1783</v>
      </c>
      <c r="F511" s="134" t="s">
        <v>628</v>
      </c>
      <c r="G511" s="122">
        <v>9.2076751475409839</v>
      </c>
    </row>
    <row r="512" spans="1:7" s="144" customFormat="1" ht="12" customHeight="1">
      <c r="A512" s="146"/>
      <c r="B512" s="182"/>
      <c r="C512" s="134" t="s">
        <v>932</v>
      </c>
      <c r="D512" s="159" t="s">
        <v>933</v>
      </c>
      <c r="E512" s="135" t="s">
        <v>1784</v>
      </c>
      <c r="F512" s="134" t="s">
        <v>628</v>
      </c>
      <c r="G512" s="122">
        <v>9.2076751475409839</v>
      </c>
    </row>
    <row r="513" spans="1:7" s="144" customFormat="1" ht="12" customHeight="1">
      <c r="A513" s="146"/>
      <c r="B513" s="181" t="s">
        <v>958</v>
      </c>
      <c r="C513" s="134" t="s">
        <v>934</v>
      </c>
      <c r="D513" s="159" t="s">
        <v>935</v>
      </c>
      <c r="E513" s="135" t="s">
        <v>1785</v>
      </c>
      <c r="F513" s="134" t="s">
        <v>628</v>
      </c>
      <c r="G513" s="122">
        <v>12.937696524590164</v>
      </c>
    </row>
    <row r="514" spans="1:7" s="144" customFormat="1" ht="12" customHeight="1">
      <c r="A514" s="146"/>
      <c r="B514" s="182"/>
      <c r="C514" s="134" t="s">
        <v>936</v>
      </c>
      <c r="D514" s="159" t="s">
        <v>937</v>
      </c>
      <c r="E514" s="135" t="s">
        <v>1786</v>
      </c>
      <c r="F514" s="134" t="s">
        <v>628</v>
      </c>
      <c r="G514" s="122">
        <v>12.937696524590164</v>
      </c>
    </row>
    <row r="515" spans="1:7" s="144" customFormat="1" ht="12" customHeight="1">
      <c r="A515" s="146"/>
      <c r="B515" s="182"/>
      <c r="C515" s="134" t="s">
        <v>938</v>
      </c>
      <c r="D515" s="159" t="s">
        <v>939</v>
      </c>
      <c r="E515" s="135" t="s">
        <v>1787</v>
      </c>
      <c r="F515" s="134" t="s">
        <v>628</v>
      </c>
      <c r="G515" s="122">
        <v>12.937696524590164</v>
      </c>
    </row>
    <row r="516" spans="1:7" s="144" customFormat="1" ht="12" customHeight="1">
      <c r="A516" s="146"/>
      <c r="B516" s="182"/>
      <c r="C516" s="134" t="s">
        <v>940</v>
      </c>
      <c r="D516" s="159" t="s">
        <v>941</v>
      </c>
      <c r="E516" s="135" t="s">
        <v>1788</v>
      </c>
      <c r="F516" s="134" t="s">
        <v>628</v>
      </c>
      <c r="G516" s="122">
        <v>12.937696524590164</v>
      </c>
    </row>
    <row r="517" spans="1:7" s="144" customFormat="1" ht="12" customHeight="1">
      <c r="A517" s="146"/>
      <c r="B517" s="182"/>
      <c r="C517" s="134" t="s">
        <v>942</v>
      </c>
      <c r="D517" s="159" t="s">
        <v>943</v>
      </c>
      <c r="E517" s="135" t="s">
        <v>1789</v>
      </c>
      <c r="F517" s="134" t="s">
        <v>628</v>
      </c>
      <c r="G517" s="122">
        <v>12.937696524590164</v>
      </c>
    </row>
    <row r="518" spans="1:7" s="144" customFormat="1" ht="12" customHeight="1">
      <c r="A518" s="146"/>
      <c r="B518" s="182"/>
      <c r="C518" s="134" t="s">
        <v>944</v>
      </c>
      <c r="D518" s="159" t="s">
        <v>945</v>
      </c>
      <c r="E518" s="135" t="s">
        <v>1790</v>
      </c>
      <c r="F518" s="134" t="s">
        <v>628</v>
      </c>
      <c r="G518" s="122">
        <v>12.937696524590164</v>
      </c>
    </row>
    <row r="519" spans="1:7" s="144" customFormat="1" ht="12" customHeight="1">
      <c r="A519" s="146"/>
      <c r="B519" s="182"/>
      <c r="C519" s="134" t="s">
        <v>946</v>
      </c>
      <c r="D519" s="159" t="s">
        <v>947</v>
      </c>
      <c r="E519" s="135" t="s">
        <v>1791</v>
      </c>
      <c r="F519" s="134" t="s">
        <v>628</v>
      </c>
      <c r="G519" s="122">
        <v>12.937696524590164</v>
      </c>
    </row>
    <row r="520" spans="1:7" s="144" customFormat="1" ht="12" customHeight="1">
      <c r="A520" s="146"/>
      <c r="B520" s="182"/>
      <c r="C520" s="134" t="s">
        <v>948</v>
      </c>
      <c r="D520" s="159" t="s">
        <v>949</v>
      </c>
      <c r="E520" s="135" t="s">
        <v>1792</v>
      </c>
      <c r="F520" s="134" t="s">
        <v>628</v>
      </c>
      <c r="G520" s="122">
        <v>12.937696524590164</v>
      </c>
    </row>
    <row r="521" spans="1:7" s="144" customFormat="1" ht="12" customHeight="1">
      <c r="A521" s="146"/>
      <c r="B521" s="182"/>
      <c r="C521" s="134" t="s">
        <v>950</v>
      </c>
      <c r="D521" s="159" t="s">
        <v>951</v>
      </c>
      <c r="E521" s="135" t="s">
        <v>1793</v>
      </c>
      <c r="F521" s="134" t="s">
        <v>628</v>
      </c>
      <c r="G521" s="122">
        <v>12.937696524590164</v>
      </c>
    </row>
    <row r="522" spans="1:7" s="144" customFormat="1" ht="12" customHeight="1">
      <c r="A522" s="146"/>
      <c r="B522" s="182"/>
      <c r="C522" s="134" t="s">
        <v>1794</v>
      </c>
      <c r="D522" s="159" t="s">
        <v>1795</v>
      </c>
      <c r="E522" s="135" t="s">
        <v>1796</v>
      </c>
      <c r="F522" s="134" t="s">
        <v>628</v>
      </c>
      <c r="G522" s="122">
        <v>12.937696524590164</v>
      </c>
    </row>
    <row r="523" spans="1:7" s="144" customFormat="1" ht="12" customHeight="1">
      <c r="A523" s="146"/>
      <c r="B523" s="183"/>
      <c r="C523" s="134" t="s">
        <v>952</v>
      </c>
      <c r="D523" s="159" t="s">
        <v>953</v>
      </c>
      <c r="E523" s="135" t="s">
        <v>1797</v>
      </c>
      <c r="F523" s="134" t="s">
        <v>628</v>
      </c>
      <c r="G523" s="122">
        <v>12.937696524590164</v>
      </c>
    </row>
    <row r="524" spans="1:7" s="144" customFormat="1" ht="12" customHeight="1">
      <c r="A524" s="146"/>
      <c r="B524" s="181" t="s">
        <v>1798</v>
      </c>
      <c r="C524" s="134" t="s">
        <v>1799</v>
      </c>
      <c r="D524" s="159" t="s">
        <v>1800</v>
      </c>
      <c r="E524" s="135" t="s">
        <v>1801</v>
      </c>
      <c r="F524" s="134" t="s">
        <v>628</v>
      </c>
      <c r="G524" s="122">
        <v>9.8545599737704919</v>
      </c>
    </row>
    <row r="525" spans="1:7" s="144" customFormat="1" ht="12" customHeight="1">
      <c r="A525" s="146"/>
      <c r="B525" s="182"/>
      <c r="C525" s="134" t="s">
        <v>1802</v>
      </c>
      <c r="D525" s="159" t="s">
        <v>1803</v>
      </c>
      <c r="E525" s="135" t="s">
        <v>1804</v>
      </c>
      <c r="F525" s="134" t="s">
        <v>628</v>
      </c>
      <c r="G525" s="122">
        <v>9.8545599737704919</v>
      </c>
    </row>
    <row r="526" spans="1:7" s="144" customFormat="1" ht="12" customHeight="1">
      <c r="A526" s="146"/>
      <c r="B526" s="182"/>
      <c r="C526" s="134" t="s">
        <v>1805</v>
      </c>
      <c r="D526" s="159" t="s">
        <v>1806</v>
      </c>
      <c r="E526" s="135" t="s">
        <v>1807</v>
      </c>
      <c r="F526" s="134" t="s">
        <v>628</v>
      </c>
      <c r="G526" s="122">
        <v>9.8545599737704919</v>
      </c>
    </row>
    <row r="527" spans="1:7" s="144" customFormat="1" ht="12" customHeight="1">
      <c r="A527" s="146"/>
      <c r="B527" s="182"/>
      <c r="C527" s="134" t="s">
        <v>1808</v>
      </c>
      <c r="D527" s="159" t="s">
        <v>1809</v>
      </c>
      <c r="E527" s="135" t="s">
        <v>1810</v>
      </c>
      <c r="F527" s="134" t="s">
        <v>628</v>
      </c>
      <c r="G527" s="122">
        <v>9.8545599737704919</v>
      </c>
    </row>
    <row r="528" spans="1:7" s="144" customFormat="1" ht="12" customHeight="1">
      <c r="A528" s="146"/>
      <c r="B528" s="182"/>
      <c r="C528" s="134" t="s">
        <v>1811</v>
      </c>
      <c r="D528" s="159" t="s">
        <v>1812</v>
      </c>
      <c r="E528" s="135" t="s">
        <v>1813</v>
      </c>
      <c r="F528" s="134" t="s">
        <v>628</v>
      </c>
      <c r="G528" s="122">
        <v>9.8545599737704919</v>
      </c>
    </row>
    <row r="529" spans="1:7" s="144" customFormat="1" ht="12" customHeight="1">
      <c r="A529" s="146"/>
      <c r="B529" s="182"/>
      <c r="C529" s="134" t="s">
        <v>1814</v>
      </c>
      <c r="D529" s="159" t="s">
        <v>1815</v>
      </c>
      <c r="E529" s="135" t="s">
        <v>1816</v>
      </c>
      <c r="F529" s="134" t="s">
        <v>628</v>
      </c>
      <c r="G529" s="122">
        <v>9.8545599737704919</v>
      </c>
    </row>
    <row r="530" spans="1:7" s="144" customFormat="1" ht="12" customHeight="1">
      <c r="A530" s="146"/>
      <c r="B530" s="182"/>
      <c r="C530" s="134" t="s">
        <v>1817</v>
      </c>
      <c r="D530" s="159" t="s">
        <v>1818</v>
      </c>
      <c r="E530" s="135" t="s">
        <v>1819</v>
      </c>
      <c r="F530" s="134" t="s">
        <v>628</v>
      </c>
      <c r="G530" s="122">
        <v>9.8545599737704919</v>
      </c>
    </row>
    <row r="531" spans="1:7" s="144" customFormat="1" ht="12" customHeight="1">
      <c r="A531" s="146"/>
      <c r="B531" s="182"/>
      <c r="C531" s="134" t="s">
        <v>1820</v>
      </c>
      <c r="D531" s="159" t="s">
        <v>1821</v>
      </c>
      <c r="E531" s="135" t="s">
        <v>1822</v>
      </c>
      <c r="F531" s="134" t="s">
        <v>628</v>
      </c>
      <c r="G531" s="122">
        <v>9.8545599737704919</v>
      </c>
    </row>
    <row r="532" spans="1:7" s="144" customFormat="1" ht="12" customHeight="1">
      <c r="A532" s="146"/>
      <c r="B532" s="182"/>
      <c r="C532" s="134" t="s">
        <v>1823</v>
      </c>
      <c r="D532" s="159" t="s">
        <v>1824</v>
      </c>
      <c r="E532" s="135" t="s">
        <v>1825</v>
      </c>
      <c r="F532" s="134" t="s">
        <v>628</v>
      </c>
      <c r="G532" s="122">
        <v>9.8545599737704919</v>
      </c>
    </row>
    <row r="533" spans="1:7" s="123" customFormat="1" ht="12" customHeight="1">
      <c r="A533" s="146"/>
      <c r="B533" s="182"/>
      <c r="C533" s="134" t="s">
        <v>1826</v>
      </c>
      <c r="D533" s="159" t="s">
        <v>1827</v>
      </c>
      <c r="E533" s="135" t="s">
        <v>1828</v>
      </c>
      <c r="F533" s="134" t="s">
        <v>628</v>
      </c>
      <c r="G533" s="122">
        <v>9.8545599737704919</v>
      </c>
    </row>
    <row r="534" spans="1:7" s="144" customFormat="1" ht="12" customHeight="1">
      <c r="A534" s="146"/>
      <c r="B534" s="183"/>
      <c r="C534" s="134" t="s">
        <v>1829</v>
      </c>
      <c r="D534" s="159" t="s">
        <v>1830</v>
      </c>
      <c r="E534" s="135" t="s">
        <v>1831</v>
      </c>
      <c r="F534" s="134" t="s">
        <v>628</v>
      </c>
      <c r="G534" s="122">
        <v>9.8545599737704919</v>
      </c>
    </row>
  </sheetData>
  <autoFilter ref="B7:G534" xr:uid="{0E7E08E5-F5A3-4F87-91C4-01B504DD2AF4}"/>
  <mergeCells count="39">
    <mergeCell ref="B504:B512"/>
    <mergeCell ref="B513:B523"/>
    <mergeCell ref="B524:B534"/>
    <mergeCell ref="B450:B456"/>
    <mergeCell ref="B457:B477"/>
    <mergeCell ref="B478:B488"/>
    <mergeCell ref="B489:B503"/>
    <mergeCell ref="A398:A411"/>
    <mergeCell ref="B183:B194"/>
    <mergeCell ref="B135:B159"/>
    <mergeCell ref="B195:B211"/>
    <mergeCell ref="B160:B172"/>
    <mergeCell ref="B212:B240"/>
    <mergeCell ref="B241:B257"/>
    <mergeCell ref="B402:B408"/>
    <mergeCell ref="B409:B411"/>
    <mergeCell ref="B394:B397"/>
    <mergeCell ref="B398:B401"/>
    <mergeCell ref="B388:B393"/>
    <mergeCell ref="B349:B363"/>
    <mergeCell ref="B8:B52"/>
    <mergeCell ref="B324:B348"/>
    <mergeCell ref="B59:B100"/>
    <mergeCell ref="B54:B58"/>
    <mergeCell ref="B412:B415"/>
    <mergeCell ref="B303:B323"/>
    <mergeCell ref="B364:B365"/>
    <mergeCell ref="B424:B429"/>
    <mergeCell ref="B430:B440"/>
    <mergeCell ref="B441:B449"/>
    <mergeCell ref="B416:B423"/>
    <mergeCell ref="B366:B372"/>
    <mergeCell ref="B373:B379"/>
    <mergeCell ref="B380:B387"/>
    <mergeCell ref="A54:A58"/>
    <mergeCell ref="B265:B295"/>
    <mergeCell ref="B296:B302"/>
    <mergeCell ref="B173:B182"/>
    <mergeCell ref="B101:B134"/>
  </mergeCells>
  <conditionalFormatting sqref="C8:C34 C36:C53">
    <cfRule type="duplicateValues" dxfId="299" priority="1326"/>
  </conditionalFormatting>
  <conditionalFormatting sqref="C59:C100">
    <cfRule type="duplicateValues" dxfId="298" priority="1"/>
    <cfRule type="duplicateValues" dxfId="297" priority="2"/>
  </conditionalFormatting>
  <conditionalFormatting sqref="C112">
    <cfRule type="duplicateValues" dxfId="296" priority="94"/>
  </conditionalFormatting>
  <conditionalFormatting sqref="C113">
    <cfRule type="duplicateValues" dxfId="295" priority="68"/>
  </conditionalFormatting>
  <conditionalFormatting sqref="C114">
    <cfRule type="duplicateValues" dxfId="294" priority="60"/>
  </conditionalFormatting>
  <conditionalFormatting sqref="C120">
    <cfRule type="duplicateValues" dxfId="293" priority="66"/>
  </conditionalFormatting>
  <conditionalFormatting sqref="C125">
    <cfRule type="duplicateValues" dxfId="292" priority="22"/>
    <cfRule type="duplicateValues" dxfId="291" priority="24"/>
  </conditionalFormatting>
  <conditionalFormatting sqref="C152">
    <cfRule type="duplicateValues" dxfId="290" priority="117"/>
  </conditionalFormatting>
  <conditionalFormatting sqref="C163">
    <cfRule type="duplicateValues" dxfId="289" priority="92"/>
  </conditionalFormatting>
  <conditionalFormatting sqref="C164">
    <cfRule type="duplicateValues" dxfId="288" priority="58"/>
  </conditionalFormatting>
  <conditionalFormatting sqref="C165">
    <cfRule type="duplicateValues" dxfId="287" priority="52"/>
  </conditionalFormatting>
  <conditionalFormatting sqref="C176">
    <cfRule type="duplicateValues" dxfId="286" priority="56"/>
  </conditionalFormatting>
  <conditionalFormatting sqref="C179">
    <cfRule type="duplicateValues" dxfId="285" priority="90"/>
  </conditionalFormatting>
  <conditionalFormatting sqref="C190">
    <cfRule type="duplicateValues" dxfId="284" priority="25"/>
    <cfRule type="duplicateValues" dxfId="283" priority="26"/>
  </conditionalFormatting>
  <conditionalFormatting sqref="C191:C1048576 C126:C189 C101:C124 C4:C53">
    <cfRule type="duplicateValues" dxfId="282" priority="691"/>
  </conditionalFormatting>
  <conditionalFormatting sqref="C215:C217">
    <cfRule type="duplicateValues" dxfId="281" priority="325"/>
  </conditionalFormatting>
  <conditionalFormatting sqref="C248">
    <cfRule type="duplicateValues" dxfId="280" priority="54"/>
  </conditionalFormatting>
  <conditionalFormatting sqref="C263:C264">
    <cfRule type="duplicateValues" dxfId="279" priority="166"/>
  </conditionalFormatting>
  <conditionalFormatting sqref="C409:C411">
    <cfRule type="duplicateValues" dxfId="278" priority="82"/>
    <cfRule type="duplicateValues" dxfId="277" priority="83"/>
  </conditionalFormatting>
  <conditionalFormatting sqref="C412">
    <cfRule type="duplicateValues" dxfId="276" priority="110"/>
    <cfRule type="duplicateValues" dxfId="275" priority="111"/>
    <cfRule type="duplicateValues" dxfId="274" priority="112"/>
  </conditionalFormatting>
  <conditionalFormatting sqref="C412:C1048576 C121:C124 C177:C178 C5 D7 C35 C180:C189 C191:C214 C101:C111 C218:C247 C249:C408 C126:C175 C115:C119">
    <cfRule type="duplicateValues" dxfId="273" priority="1366"/>
  </conditionalFormatting>
  <conditionalFormatting sqref="C441">
    <cfRule type="duplicateValues" dxfId="272" priority="100"/>
    <cfRule type="duplicateValues" dxfId="271" priority="101"/>
    <cfRule type="duplicateValues" dxfId="270" priority="102"/>
  </conditionalFormatting>
  <conditionalFormatting sqref="C442:C534 C413:C440">
    <cfRule type="duplicateValues" dxfId="269" priority="113"/>
  </conditionalFormatting>
  <conditionalFormatting sqref="C54:E54 D55:E55 E56:E58">
    <cfRule type="duplicateValues" dxfId="268" priority="1370"/>
  </conditionalFormatting>
  <conditionalFormatting sqref="C54:E54">
    <cfRule type="duplicateValues" dxfId="267" priority="19"/>
  </conditionalFormatting>
  <conditionalFormatting sqref="D8:D34 D36:D53">
    <cfRule type="duplicateValues" dxfId="266" priority="1329"/>
  </conditionalFormatting>
  <conditionalFormatting sqref="D59:D69 D75:D89 D91:D100">
    <cfRule type="duplicateValues" dxfId="265" priority="707"/>
  </conditionalFormatting>
  <conditionalFormatting sqref="D70">
    <cfRule type="duplicateValues" dxfId="264" priority="12"/>
  </conditionalFormatting>
  <conditionalFormatting sqref="D71">
    <cfRule type="duplicateValues" dxfId="263" priority="10"/>
  </conditionalFormatting>
  <conditionalFormatting sqref="D72">
    <cfRule type="duplicateValues" dxfId="262" priority="8"/>
  </conditionalFormatting>
  <conditionalFormatting sqref="D73">
    <cfRule type="duplicateValues" dxfId="261" priority="5"/>
  </conditionalFormatting>
  <conditionalFormatting sqref="D74">
    <cfRule type="duplicateValues" dxfId="260" priority="14"/>
  </conditionalFormatting>
  <conditionalFormatting sqref="D112">
    <cfRule type="duplicateValues" dxfId="259" priority="95"/>
  </conditionalFormatting>
  <conditionalFormatting sqref="D113">
    <cfRule type="duplicateValues" dxfId="258" priority="69"/>
  </conditionalFormatting>
  <conditionalFormatting sqref="D114">
    <cfRule type="duplicateValues" dxfId="257" priority="61"/>
  </conditionalFormatting>
  <conditionalFormatting sqref="D120">
    <cfRule type="duplicateValues" dxfId="256" priority="67"/>
  </conditionalFormatting>
  <conditionalFormatting sqref="D125">
    <cfRule type="duplicateValues" dxfId="255" priority="23"/>
  </conditionalFormatting>
  <conditionalFormatting sqref="D152">
    <cfRule type="duplicateValues" dxfId="254" priority="114"/>
    <cfRule type="duplicateValues" dxfId="253" priority="115"/>
    <cfRule type="duplicateValues" dxfId="252" priority="116"/>
  </conditionalFormatting>
  <conditionalFormatting sqref="D163">
    <cfRule type="duplicateValues" dxfId="251" priority="93"/>
  </conditionalFormatting>
  <conditionalFormatting sqref="D164">
    <cfRule type="duplicateValues" dxfId="250" priority="59"/>
  </conditionalFormatting>
  <conditionalFormatting sqref="D165">
    <cfRule type="duplicateValues" dxfId="249" priority="53"/>
  </conditionalFormatting>
  <conditionalFormatting sqref="D176">
    <cfRule type="duplicateValues" dxfId="248" priority="57"/>
  </conditionalFormatting>
  <conditionalFormatting sqref="D179">
    <cfRule type="duplicateValues" dxfId="247" priority="91"/>
  </conditionalFormatting>
  <conditionalFormatting sqref="D190">
    <cfRule type="duplicateValues" dxfId="246" priority="27"/>
  </conditionalFormatting>
  <conditionalFormatting sqref="D215:D217">
    <cfRule type="duplicateValues" dxfId="245" priority="327"/>
  </conditionalFormatting>
  <conditionalFormatting sqref="D248">
    <cfRule type="duplicateValues" dxfId="244" priority="55"/>
  </conditionalFormatting>
  <conditionalFormatting sqref="D411 D265:D408 D121:D124 D177:D178 D35 D180:D189 D90 D191:D214 D101:D111 D218:D247 D249:D262 D126:D162 D166:D175 D115:D119">
    <cfRule type="duplicateValues" dxfId="243" priority="1360"/>
  </conditionalFormatting>
  <conditionalFormatting sqref="D441">
    <cfRule type="duplicateValues" dxfId="242" priority="98"/>
    <cfRule type="duplicateValues" dxfId="241" priority="99"/>
  </conditionalFormatting>
  <conditionalFormatting sqref="D442:D534 D263:D264 D409:D410 D412:D440">
    <cfRule type="duplicateValues" dxfId="240" priority="1330"/>
    <cfRule type="duplicateValues" dxfId="239" priority="1331"/>
    <cfRule type="duplicateValues" dxfId="238" priority="1377"/>
  </conditionalFormatting>
  <conditionalFormatting sqref="E59:E89 E91:E100">
    <cfRule type="duplicateValues" dxfId="237" priority="712"/>
  </conditionalFormatting>
  <conditionalFormatting sqref="F54:F58">
    <cfRule type="duplicateValues" dxfId="236" priority="1368"/>
  </conditionalFormatting>
  <pageMargins left="0.19685039370078741" right="0.19685039370078741" top="0.31496062992125984" bottom="0.31496062992125984" header="0.31496062992125984" footer="0.31496062992125984"/>
  <pageSetup paperSize="8" scale="50" fitToHeight="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2C2CF-D29A-4B65-9F6A-5CC913413398}">
  <sheetPr>
    <pageSetUpPr fitToPage="1"/>
  </sheetPr>
  <dimension ref="A1:P763"/>
  <sheetViews>
    <sheetView zoomScale="70" zoomScaleNormal="70" zoomScaleSheetLayoutView="62" zoomScalePageLayoutView="36" workbookViewId="0">
      <selection activeCell="C3" sqref="C3"/>
    </sheetView>
  </sheetViews>
  <sheetFormatPr defaultColWidth="9.109375" defaultRowHeight="17.399999999999999"/>
  <cols>
    <col min="1" max="1" width="25.5546875" style="1" customWidth="1"/>
    <col min="2" max="3" width="25.109375" style="3" customWidth="1"/>
    <col min="4" max="4" width="21.44140625" style="55" customWidth="1"/>
    <col min="5" max="5" width="20.44140625" style="55" customWidth="1"/>
    <col min="6" max="6" width="90" style="2" customWidth="1"/>
    <col min="7" max="7" width="14.5546875" style="5" customWidth="1"/>
    <col min="8" max="8" width="17.44140625" style="5" customWidth="1"/>
    <col min="9" max="9" width="14.44140625" bestFit="1" customWidth="1"/>
    <col min="13" max="13" width="14.44140625" bestFit="1" customWidth="1"/>
    <col min="15" max="15" width="9.109375" style="65"/>
    <col min="16" max="16" width="10.44140625" style="61" bestFit="1" customWidth="1"/>
  </cols>
  <sheetData>
    <row r="1" spans="1:16" ht="48.9" customHeight="1">
      <c r="A1" s="164" t="s">
        <v>2126</v>
      </c>
      <c r="B1" s="164"/>
      <c r="C1" s="164"/>
      <c r="D1" s="164"/>
      <c r="E1" s="164"/>
      <c r="F1" s="164"/>
      <c r="G1" s="164"/>
      <c r="H1" s="164"/>
    </row>
    <row r="2" spans="1:16">
      <c r="H2" s="24"/>
      <c r="I2" s="11"/>
    </row>
    <row r="3" spans="1:16" ht="52.2">
      <c r="C3" s="60" t="s">
        <v>2069</v>
      </c>
      <c r="H3" s="24"/>
      <c r="I3" s="11"/>
    </row>
    <row r="4" spans="1:16" s="8" customFormat="1" ht="90" customHeight="1">
      <c r="A4" s="4" t="s">
        <v>0</v>
      </c>
      <c r="B4" s="15" t="s">
        <v>1</v>
      </c>
      <c r="C4" s="15" t="s">
        <v>2065</v>
      </c>
      <c r="D4" s="15" t="s">
        <v>2</v>
      </c>
      <c r="E4" s="15" t="s">
        <v>4</v>
      </c>
      <c r="F4" s="4" t="s">
        <v>985</v>
      </c>
      <c r="G4" s="4" t="s">
        <v>3</v>
      </c>
      <c r="H4" s="4" t="s">
        <v>1926</v>
      </c>
      <c r="I4" s="4" t="s">
        <v>1837</v>
      </c>
      <c r="O4" s="66"/>
      <c r="P4" s="62"/>
    </row>
    <row r="5" spans="1:16" s="9" customFormat="1" ht="21.75" customHeight="1">
      <c r="A5" s="240" t="s">
        <v>5</v>
      </c>
      <c r="B5" s="229" t="s">
        <v>426</v>
      </c>
      <c r="C5" s="52" t="s">
        <v>2072</v>
      </c>
      <c r="D5" s="16" t="s">
        <v>1111</v>
      </c>
      <c r="E5" s="16" t="s">
        <v>1112</v>
      </c>
      <c r="F5" s="17" t="s">
        <v>1113</v>
      </c>
      <c r="G5" s="18" t="s">
        <v>6</v>
      </c>
      <c r="H5" s="12">
        <f>I5/1.22*(1-0.385)</f>
        <v>5.0409836065573765</v>
      </c>
      <c r="I5" s="12">
        <v>10</v>
      </c>
      <c r="J5" s="25"/>
      <c r="L5" s="39"/>
      <c r="M5" s="9" t="s">
        <v>1938</v>
      </c>
      <c r="O5" s="67">
        <f>VLOOKUP(D5,'[1]One Plan'!$C:$L,10,0)</f>
        <v>10</v>
      </c>
      <c r="P5" s="63">
        <f>O5-I5</f>
        <v>0</v>
      </c>
    </row>
    <row r="6" spans="1:16" s="9" customFormat="1" ht="21.75" customHeight="1">
      <c r="A6" s="241"/>
      <c r="B6" s="223"/>
      <c r="C6" s="52" t="s">
        <v>2072</v>
      </c>
      <c r="D6" s="16" t="s">
        <v>1051</v>
      </c>
      <c r="E6" s="16" t="s">
        <v>1052</v>
      </c>
      <c r="F6" s="17" t="s">
        <v>1061</v>
      </c>
      <c r="G6" s="18" t="s">
        <v>7</v>
      </c>
      <c r="H6" s="12">
        <f t="shared" ref="H6:H71" si="0">I6/1.22*(1-0.385)</f>
        <v>10.334016393442623</v>
      </c>
      <c r="I6" s="12">
        <v>20.5</v>
      </c>
      <c r="J6" s="25"/>
      <c r="L6" s="40"/>
      <c r="M6" s="9" t="s">
        <v>1939</v>
      </c>
      <c r="O6" s="67">
        <f>VLOOKUP(D6,'[1]One Plan'!$C:$L,10,0)</f>
        <v>20.5</v>
      </c>
      <c r="P6" s="63">
        <f t="shared" ref="P6:P69" si="1">O6-I6</f>
        <v>0</v>
      </c>
    </row>
    <row r="7" spans="1:16" s="9" customFormat="1" ht="21.75" customHeight="1">
      <c r="A7" s="241"/>
      <c r="B7" s="223"/>
      <c r="C7" s="52" t="s">
        <v>2072</v>
      </c>
      <c r="D7" s="16" t="s">
        <v>1054</v>
      </c>
      <c r="E7" s="16" t="s">
        <v>1053</v>
      </c>
      <c r="F7" s="17" t="s">
        <v>1062</v>
      </c>
      <c r="G7" s="18" t="s">
        <v>8</v>
      </c>
      <c r="H7" s="12">
        <f t="shared" si="0"/>
        <v>31.002049180327869</v>
      </c>
      <c r="I7" s="12">
        <v>61.5</v>
      </c>
      <c r="J7" s="25"/>
      <c r="O7" s="67">
        <f>VLOOKUP(D7,'[1]One Plan'!$C:$L,10,0)</f>
        <v>61.5</v>
      </c>
      <c r="P7" s="63">
        <f t="shared" si="1"/>
        <v>0</v>
      </c>
    </row>
    <row r="8" spans="1:16" s="10" customFormat="1" ht="21.75" customHeight="1">
      <c r="A8" s="241"/>
      <c r="B8" s="223"/>
      <c r="C8" s="52" t="s">
        <v>2073</v>
      </c>
      <c r="D8" s="16" t="s">
        <v>1288</v>
      </c>
      <c r="E8" s="16" t="s">
        <v>1289</v>
      </c>
      <c r="F8" s="17" t="s">
        <v>1290</v>
      </c>
      <c r="G8" s="18" t="s">
        <v>1291</v>
      </c>
      <c r="H8" s="12">
        <f t="shared" si="0"/>
        <v>18.147540983606557</v>
      </c>
      <c r="I8" s="12">
        <v>36</v>
      </c>
      <c r="J8" s="25"/>
      <c r="O8" s="67">
        <f>VLOOKUP(D8,'[1]One Plan'!$C:$L,10,0)</f>
        <v>36</v>
      </c>
      <c r="P8" s="63">
        <f t="shared" si="1"/>
        <v>0</v>
      </c>
    </row>
    <row r="9" spans="1:16" s="10" customFormat="1" ht="21.75" customHeight="1">
      <c r="A9" s="241"/>
      <c r="B9" s="223"/>
      <c r="C9" s="52" t="s">
        <v>2072</v>
      </c>
      <c r="D9" s="16" t="s">
        <v>1292</v>
      </c>
      <c r="E9" s="16" t="s">
        <v>1293</v>
      </c>
      <c r="F9" s="17" t="s">
        <v>1294</v>
      </c>
      <c r="G9" s="18" t="s">
        <v>1295</v>
      </c>
      <c r="H9" s="12">
        <f t="shared" si="0"/>
        <v>9.3258196721311464</v>
      </c>
      <c r="I9" s="12">
        <v>18.5</v>
      </c>
      <c r="J9" s="33"/>
      <c r="O9" s="68">
        <f>VLOOKUP(D9,'[1]One Plan'!$C:$L,10,0)</f>
        <v>18.5</v>
      </c>
      <c r="P9" s="63">
        <f t="shared" si="1"/>
        <v>0</v>
      </c>
    </row>
    <row r="10" spans="1:16" s="10" customFormat="1" ht="21.75" customHeight="1">
      <c r="A10" s="241"/>
      <c r="B10" s="223"/>
      <c r="C10" s="52" t="s">
        <v>2073</v>
      </c>
      <c r="D10" s="16" t="s">
        <v>1296</v>
      </c>
      <c r="E10" s="16" t="s">
        <v>1297</v>
      </c>
      <c r="F10" s="17" t="s">
        <v>1298</v>
      </c>
      <c r="G10" s="18" t="s">
        <v>66</v>
      </c>
      <c r="H10" s="12">
        <f t="shared" si="0"/>
        <v>17.643442622950822</v>
      </c>
      <c r="I10" s="12">
        <v>35</v>
      </c>
      <c r="J10" s="25"/>
      <c r="O10" s="67">
        <f>VLOOKUP(D10,'[1]One Plan'!$C:$L,10,0)</f>
        <v>35</v>
      </c>
      <c r="P10" s="63">
        <f t="shared" si="1"/>
        <v>0</v>
      </c>
    </row>
    <row r="11" spans="1:16" s="9" customFormat="1" ht="21.75" customHeight="1">
      <c r="A11" s="241"/>
      <c r="B11" s="223"/>
      <c r="C11" s="52" t="s">
        <v>2073</v>
      </c>
      <c r="D11" s="16" t="s">
        <v>1105</v>
      </c>
      <c r="E11" s="16" t="s">
        <v>1106</v>
      </c>
      <c r="F11" s="17" t="s">
        <v>1107</v>
      </c>
      <c r="G11" s="18" t="s">
        <v>29</v>
      </c>
      <c r="H11" s="12">
        <f t="shared" si="0"/>
        <v>16.887295081967213</v>
      </c>
      <c r="I11" s="12">
        <v>33.5</v>
      </c>
      <c r="J11" s="25"/>
      <c r="O11" s="67">
        <f>VLOOKUP(D11,'[1]One Plan'!$C:$L,10,0)</f>
        <v>33.5</v>
      </c>
      <c r="P11" s="63">
        <f t="shared" si="1"/>
        <v>0</v>
      </c>
    </row>
    <row r="12" spans="1:16" s="9" customFormat="1" ht="21.75" customHeight="1">
      <c r="A12" s="241"/>
      <c r="B12" s="223"/>
      <c r="C12" s="52" t="s">
        <v>2074</v>
      </c>
      <c r="D12" s="16" t="s">
        <v>1115</v>
      </c>
      <c r="E12" s="16" t="s">
        <v>1116</v>
      </c>
      <c r="F12" s="17" t="s">
        <v>1114</v>
      </c>
      <c r="G12" s="18" t="s">
        <v>6</v>
      </c>
      <c r="H12" s="12">
        <f t="shared" si="0"/>
        <v>5.0409836065573765</v>
      </c>
      <c r="I12" s="12">
        <v>10</v>
      </c>
      <c r="J12" s="25"/>
      <c r="O12" s="67">
        <f>VLOOKUP(D12,'[1]One Plan'!$C:$L,10,0)</f>
        <v>10</v>
      </c>
      <c r="P12" s="63">
        <f t="shared" si="1"/>
        <v>0</v>
      </c>
    </row>
    <row r="13" spans="1:16" s="9" customFormat="1" ht="21.75" customHeight="1">
      <c r="A13" s="241"/>
      <c r="B13" s="223"/>
      <c r="C13" s="52" t="s">
        <v>2074</v>
      </c>
      <c r="D13" s="16" t="s">
        <v>1057</v>
      </c>
      <c r="E13" s="16" t="s">
        <v>1079</v>
      </c>
      <c r="F13" s="17" t="s">
        <v>1063</v>
      </c>
      <c r="G13" s="18" t="s">
        <v>7</v>
      </c>
      <c r="H13" s="12">
        <f t="shared" si="0"/>
        <v>10.334016393442623</v>
      </c>
      <c r="I13" s="12">
        <v>20.5</v>
      </c>
      <c r="J13" s="25"/>
      <c r="O13" s="67">
        <f>VLOOKUP(D13,'[1]One Plan'!$C:$L,10,0)</f>
        <v>20.5</v>
      </c>
      <c r="P13" s="63">
        <f t="shared" si="1"/>
        <v>0</v>
      </c>
    </row>
    <row r="14" spans="1:16" s="9" customFormat="1" ht="21.75" customHeight="1">
      <c r="A14" s="241"/>
      <c r="B14" s="223"/>
      <c r="C14" s="52" t="s">
        <v>2074</v>
      </c>
      <c r="D14" s="16" t="s">
        <v>1058</v>
      </c>
      <c r="E14" s="16" t="s">
        <v>1080</v>
      </c>
      <c r="F14" s="17" t="s">
        <v>1064</v>
      </c>
      <c r="G14" s="18" t="s">
        <v>8</v>
      </c>
      <c r="H14" s="12">
        <f t="shared" si="0"/>
        <v>31.002049180327869</v>
      </c>
      <c r="I14" s="12">
        <v>61.5</v>
      </c>
      <c r="J14" s="25"/>
      <c r="O14" s="67">
        <f>VLOOKUP(D14,'[1]One Plan'!$C:$L,10,0)</f>
        <v>61.5</v>
      </c>
      <c r="P14" s="63">
        <f t="shared" si="1"/>
        <v>0</v>
      </c>
    </row>
    <row r="15" spans="1:16" s="9" customFormat="1" ht="21.75" customHeight="1">
      <c r="A15" s="241"/>
      <c r="B15" s="223"/>
      <c r="C15" s="52" t="s">
        <v>2075</v>
      </c>
      <c r="D15" s="16" t="s">
        <v>2039</v>
      </c>
      <c r="E15" s="19" t="s">
        <v>2041</v>
      </c>
      <c r="F15" s="38" t="s">
        <v>2040</v>
      </c>
      <c r="G15" s="18" t="s">
        <v>6</v>
      </c>
      <c r="H15" s="12">
        <f t="shared" si="0"/>
        <v>5.0409836065573765</v>
      </c>
      <c r="I15" s="12">
        <v>10</v>
      </c>
      <c r="J15" s="25"/>
      <c r="O15" s="67">
        <f>VLOOKUP(D15,'[1]One Plan'!$C:$L,10,0)</f>
        <v>10</v>
      </c>
      <c r="P15" s="63">
        <f t="shared" si="1"/>
        <v>0</v>
      </c>
    </row>
    <row r="16" spans="1:16" s="9" customFormat="1" ht="21.75" customHeight="1">
      <c r="A16" s="241"/>
      <c r="B16" s="223"/>
      <c r="C16" s="52" t="s">
        <v>2075</v>
      </c>
      <c r="D16" s="16" t="s">
        <v>2020</v>
      </c>
      <c r="E16" s="16" t="s">
        <v>2021</v>
      </c>
      <c r="F16" s="38" t="s">
        <v>2054</v>
      </c>
      <c r="G16" s="18" t="s">
        <v>29</v>
      </c>
      <c r="H16" s="12">
        <f t="shared" si="0"/>
        <v>14.618852459016393</v>
      </c>
      <c r="I16" s="12">
        <v>29</v>
      </c>
      <c r="J16" s="25"/>
      <c r="O16" s="67">
        <f>VLOOKUP(D16,'[1]One Plan'!$C:$L,10,0)</f>
        <v>29</v>
      </c>
      <c r="P16" s="63">
        <f t="shared" si="1"/>
        <v>0</v>
      </c>
    </row>
    <row r="17" spans="1:16" s="9" customFormat="1" ht="21.75" customHeight="1">
      <c r="A17" s="241"/>
      <c r="B17" s="223"/>
      <c r="C17" s="52" t="s">
        <v>2076</v>
      </c>
      <c r="D17" s="16" t="s">
        <v>2042</v>
      </c>
      <c r="E17" s="16" t="s">
        <v>2043</v>
      </c>
      <c r="F17" s="38" t="s">
        <v>2052</v>
      </c>
      <c r="G17" s="18" t="s">
        <v>6</v>
      </c>
      <c r="H17" s="12">
        <f t="shared" si="0"/>
        <v>5.0409836065573765</v>
      </c>
      <c r="I17" s="12">
        <v>10</v>
      </c>
      <c r="J17" s="25"/>
      <c r="O17" s="67">
        <f>VLOOKUP(D17,'[1]One Plan'!$C:$L,10,0)</f>
        <v>10</v>
      </c>
      <c r="P17" s="63">
        <f t="shared" si="1"/>
        <v>0</v>
      </c>
    </row>
    <row r="18" spans="1:16" s="9" customFormat="1" ht="21.75" customHeight="1">
      <c r="A18" s="241"/>
      <c r="B18" s="223"/>
      <c r="C18" s="52" t="s">
        <v>2076</v>
      </c>
      <c r="D18" s="16" t="s">
        <v>2014</v>
      </c>
      <c r="E18" s="16" t="s">
        <v>2015</v>
      </c>
      <c r="F18" s="38" t="s">
        <v>2053</v>
      </c>
      <c r="G18" s="18" t="s">
        <v>29</v>
      </c>
      <c r="H18" s="12">
        <f t="shared" si="0"/>
        <v>14.618852459016393</v>
      </c>
      <c r="I18" s="12">
        <v>29</v>
      </c>
      <c r="J18" s="25"/>
      <c r="O18" s="67">
        <f>VLOOKUP(D18,'[1]One Plan'!$C:$L,10,0)</f>
        <v>29</v>
      </c>
      <c r="P18" s="63">
        <f t="shared" si="1"/>
        <v>0</v>
      </c>
    </row>
    <row r="19" spans="1:16" s="9" customFormat="1" ht="21.75" customHeight="1">
      <c r="A19" s="241"/>
      <c r="B19" s="223"/>
      <c r="C19" s="52" t="s">
        <v>2076</v>
      </c>
      <c r="D19" s="16" t="s">
        <v>2022</v>
      </c>
      <c r="E19" s="16" t="s">
        <v>2023</v>
      </c>
      <c r="F19" s="38" t="s">
        <v>2066</v>
      </c>
      <c r="G19" s="18" t="s">
        <v>8</v>
      </c>
      <c r="H19" s="12">
        <f t="shared" si="0"/>
        <v>54.946721311475414</v>
      </c>
      <c r="I19" s="12">
        <v>109</v>
      </c>
      <c r="J19" s="25"/>
      <c r="O19" s="67">
        <f>VLOOKUP(D19,'[1]One Plan'!$C:$L,10,0)</f>
        <v>109</v>
      </c>
      <c r="P19" s="63">
        <f t="shared" si="1"/>
        <v>0</v>
      </c>
    </row>
    <row r="20" spans="1:16" s="9" customFormat="1" ht="21.75" customHeight="1">
      <c r="A20" s="241"/>
      <c r="B20" s="223"/>
      <c r="C20" s="52" t="s">
        <v>2077</v>
      </c>
      <c r="D20" s="16" t="s">
        <v>1981</v>
      </c>
      <c r="E20" s="16" t="s">
        <v>1982</v>
      </c>
      <c r="F20" s="41" t="s">
        <v>1983</v>
      </c>
      <c r="G20" s="18" t="s">
        <v>6</v>
      </c>
      <c r="H20" s="12">
        <f t="shared" si="0"/>
        <v>4.5368852459016393</v>
      </c>
      <c r="I20" s="12">
        <v>9</v>
      </c>
      <c r="J20" s="25"/>
      <c r="O20" s="68">
        <f>VLOOKUP(D20,'[1]One Plan'!$C:$L,10,0)</f>
        <v>0</v>
      </c>
      <c r="P20" s="63">
        <f t="shared" si="1"/>
        <v>-9</v>
      </c>
    </row>
    <row r="21" spans="1:16" s="9" customFormat="1" ht="21.75" customHeight="1">
      <c r="A21" s="241"/>
      <c r="B21" s="223"/>
      <c r="C21" s="52" t="s">
        <v>2077</v>
      </c>
      <c r="D21" s="16" t="s">
        <v>1984</v>
      </c>
      <c r="E21" s="16" t="s">
        <v>1985</v>
      </c>
      <c r="F21" s="41" t="s">
        <v>1986</v>
      </c>
      <c r="G21" s="18" t="s">
        <v>7</v>
      </c>
      <c r="H21" s="12">
        <f t="shared" si="0"/>
        <v>12.854508196721312</v>
      </c>
      <c r="I21" s="12">
        <v>25.5</v>
      </c>
      <c r="J21" s="25"/>
      <c r="O21" s="68">
        <f>VLOOKUP(D21,'[1]One Plan'!$C:$L,10,0)</f>
        <v>0</v>
      </c>
      <c r="P21" s="63">
        <f t="shared" si="1"/>
        <v>-25.5</v>
      </c>
    </row>
    <row r="22" spans="1:16" s="9" customFormat="1" ht="21.75" customHeight="1">
      <c r="A22" s="241"/>
      <c r="B22" s="223"/>
      <c r="C22" s="52" t="s">
        <v>2077</v>
      </c>
      <c r="D22" s="16" t="s">
        <v>1987</v>
      </c>
      <c r="E22" s="16" t="s">
        <v>1988</v>
      </c>
      <c r="F22" s="41" t="s">
        <v>1989</v>
      </c>
      <c r="G22" s="18" t="s">
        <v>8</v>
      </c>
      <c r="H22" s="12">
        <f t="shared" si="0"/>
        <v>38.563524590163937</v>
      </c>
      <c r="I22" s="12">
        <v>76.5</v>
      </c>
      <c r="J22" s="25"/>
      <c r="O22" s="68">
        <f>VLOOKUP(D22,'[1]One Plan'!$C:$L,10,0)</f>
        <v>0</v>
      </c>
      <c r="P22" s="63">
        <f t="shared" si="1"/>
        <v>-76.5</v>
      </c>
    </row>
    <row r="23" spans="1:16" s="9" customFormat="1" ht="21.75" customHeight="1">
      <c r="A23" s="241"/>
      <c r="B23" s="223"/>
      <c r="C23" s="52" t="s">
        <v>2078</v>
      </c>
      <c r="D23" s="16" t="s">
        <v>1940</v>
      </c>
      <c r="E23" s="17" t="s">
        <v>1941</v>
      </c>
      <c r="F23" s="41" t="s">
        <v>1942</v>
      </c>
      <c r="G23" s="12" t="s">
        <v>7</v>
      </c>
      <c r="H23" s="12">
        <f t="shared" si="0"/>
        <v>12.854508196721312</v>
      </c>
      <c r="I23" s="12">
        <v>25.5</v>
      </c>
      <c r="J23" s="25"/>
      <c r="O23" s="68">
        <f>VLOOKUP(D23,'[1]One Plan'!$C:$L,10,0)</f>
        <v>0</v>
      </c>
      <c r="P23" s="63">
        <f t="shared" si="1"/>
        <v>-25.5</v>
      </c>
    </row>
    <row r="24" spans="1:16" s="9" customFormat="1" ht="21.75" customHeight="1">
      <c r="A24" s="241"/>
      <c r="B24" s="223"/>
      <c r="C24" s="52" t="s">
        <v>2078</v>
      </c>
      <c r="D24" s="16" t="s">
        <v>1943</v>
      </c>
      <c r="E24" s="17" t="s">
        <v>1944</v>
      </c>
      <c r="F24" s="41" t="s">
        <v>1945</v>
      </c>
      <c r="G24" s="12" t="s">
        <v>8</v>
      </c>
      <c r="H24" s="12">
        <f t="shared" si="0"/>
        <v>38.563524590163937</v>
      </c>
      <c r="I24" s="12">
        <v>76.5</v>
      </c>
      <c r="J24" s="25"/>
      <c r="O24" s="68">
        <f>VLOOKUP(D24,'[1]One Plan'!$C:$L,10,0)</f>
        <v>0</v>
      </c>
      <c r="P24" s="63">
        <f t="shared" si="1"/>
        <v>-76.5</v>
      </c>
    </row>
    <row r="25" spans="1:16" s="9" customFormat="1" ht="21.75" customHeight="1">
      <c r="A25" s="241"/>
      <c r="B25" s="223"/>
      <c r="C25" s="52" t="s">
        <v>2078</v>
      </c>
      <c r="D25" s="16" t="s">
        <v>1946</v>
      </c>
      <c r="E25" s="17" t="s">
        <v>1947</v>
      </c>
      <c r="F25" s="41" t="s">
        <v>1948</v>
      </c>
      <c r="G25" s="12" t="s">
        <v>29</v>
      </c>
      <c r="H25" s="12">
        <f t="shared" si="0"/>
        <v>15.879098360655737</v>
      </c>
      <c r="I25" s="12">
        <v>31.5</v>
      </c>
      <c r="J25" s="25"/>
      <c r="O25" s="68">
        <f>VLOOKUP(D25,'[1]One Plan'!$C:$L,10,0)</f>
        <v>0</v>
      </c>
      <c r="P25" s="63">
        <f t="shared" si="1"/>
        <v>-31.5</v>
      </c>
    </row>
    <row r="26" spans="1:16" s="9" customFormat="1" ht="21.75" customHeight="1">
      <c r="A26" s="241"/>
      <c r="B26" s="223"/>
      <c r="C26" s="52" t="s">
        <v>2078</v>
      </c>
      <c r="D26" s="16" t="s">
        <v>1949</v>
      </c>
      <c r="E26" s="17" t="s">
        <v>1950</v>
      </c>
      <c r="F26" s="41" t="s">
        <v>1951</v>
      </c>
      <c r="G26" s="12" t="s">
        <v>8</v>
      </c>
      <c r="H26" s="12">
        <f t="shared" si="0"/>
        <v>59.483606557377044</v>
      </c>
      <c r="I26" s="12">
        <v>118</v>
      </c>
      <c r="J26" s="25"/>
      <c r="O26" s="68">
        <f>VLOOKUP(D26,'[1]One Plan'!$C:$L,10,0)</f>
        <v>0</v>
      </c>
      <c r="P26" s="63">
        <f t="shared" si="1"/>
        <v>-118</v>
      </c>
    </row>
    <row r="27" spans="1:16" s="9" customFormat="1" ht="21.75" customHeight="1">
      <c r="A27" s="241"/>
      <c r="B27" s="223"/>
      <c r="C27" s="52" t="s">
        <v>2078</v>
      </c>
      <c r="D27" s="16" t="s">
        <v>1952</v>
      </c>
      <c r="E27" s="17" t="s">
        <v>1953</v>
      </c>
      <c r="F27" s="41" t="s">
        <v>1954</v>
      </c>
      <c r="G27" s="12" t="s">
        <v>66</v>
      </c>
      <c r="H27" s="12">
        <f t="shared" si="0"/>
        <v>17.643442622950822</v>
      </c>
      <c r="I27" s="12">
        <v>35</v>
      </c>
      <c r="J27" s="25"/>
      <c r="O27" s="68">
        <f>VLOOKUP(D27,'[1]One Plan'!$C:$L,10,0)</f>
        <v>0</v>
      </c>
      <c r="P27" s="63">
        <f t="shared" si="1"/>
        <v>-35</v>
      </c>
    </row>
    <row r="28" spans="1:16" s="9" customFormat="1" ht="21.75" customHeight="1">
      <c r="A28" s="241"/>
      <c r="B28" s="223"/>
      <c r="C28" s="52" t="s">
        <v>2078</v>
      </c>
      <c r="D28" s="16" t="s">
        <v>1955</v>
      </c>
      <c r="E28" s="17" t="s">
        <v>1956</v>
      </c>
      <c r="F28" s="41" t="s">
        <v>1957</v>
      </c>
      <c r="G28" s="12" t="s">
        <v>99</v>
      </c>
      <c r="H28" s="12">
        <f t="shared" si="0"/>
        <v>4.5368852459016393</v>
      </c>
      <c r="I28" s="12">
        <v>9</v>
      </c>
      <c r="J28" s="25"/>
      <c r="O28" s="68">
        <f>VLOOKUP(D28,'[1]One Plan'!$C:$L,10,0)</f>
        <v>0</v>
      </c>
      <c r="P28" s="63">
        <f t="shared" si="1"/>
        <v>-9</v>
      </c>
    </row>
    <row r="29" spans="1:16" s="9" customFormat="1" ht="21.75" customHeight="1">
      <c r="A29" s="241"/>
      <c r="B29" s="223"/>
      <c r="C29" s="52" t="s">
        <v>2078</v>
      </c>
      <c r="D29" s="16" t="s">
        <v>1958</v>
      </c>
      <c r="E29" s="17" t="s">
        <v>1959</v>
      </c>
      <c r="F29" s="41" t="s">
        <v>1960</v>
      </c>
      <c r="G29" s="12" t="s">
        <v>55</v>
      </c>
      <c r="H29" s="12">
        <f t="shared" si="0"/>
        <v>14.618852459016393</v>
      </c>
      <c r="I29" s="12">
        <v>29</v>
      </c>
      <c r="J29" s="25"/>
      <c r="O29" s="68">
        <f>VLOOKUP(D29,'[1]One Plan'!$C:$L,10,0)</f>
        <v>0</v>
      </c>
      <c r="P29" s="63">
        <f t="shared" si="1"/>
        <v>-29</v>
      </c>
    </row>
    <row r="30" spans="1:16" s="9" customFormat="1" ht="21.75" customHeight="1">
      <c r="A30" s="241"/>
      <c r="B30" s="223"/>
      <c r="C30" s="52" t="s">
        <v>2078</v>
      </c>
      <c r="D30" s="16" t="s">
        <v>1961</v>
      </c>
      <c r="E30" s="17" t="s">
        <v>1962</v>
      </c>
      <c r="F30" s="41" t="s">
        <v>1963</v>
      </c>
      <c r="G30" s="12" t="s">
        <v>54</v>
      </c>
      <c r="H30" s="12">
        <f t="shared" si="0"/>
        <v>14.618852459016393</v>
      </c>
      <c r="I30" s="12">
        <v>29</v>
      </c>
      <c r="J30" s="25"/>
      <c r="O30" s="68">
        <f>VLOOKUP(D30,'[1]One Plan'!$C:$L,10,0)</f>
        <v>0</v>
      </c>
      <c r="P30" s="63">
        <f t="shared" si="1"/>
        <v>-29</v>
      </c>
    </row>
    <row r="31" spans="1:16" s="9" customFormat="1" ht="21.75" customHeight="1">
      <c r="A31" s="241"/>
      <c r="B31" s="223"/>
      <c r="C31" s="52" t="s">
        <v>2078</v>
      </c>
      <c r="D31" s="16" t="s">
        <v>1964</v>
      </c>
      <c r="E31" s="17" t="s">
        <v>1965</v>
      </c>
      <c r="F31" s="41" t="s">
        <v>1966</v>
      </c>
      <c r="G31" s="12" t="s">
        <v>66</v>
      </c>
      <c r="H31" s="12">
        <f t="shared" si="0"/>
        <v>15.627049180327869</v>
      </c>
      <c r="I31" s="12">
        <v>31</v>
      </c>
      <c r="J31" s="25"/>
      <c r="O31" s="68">
        <f>VLOOKUP(D31,'[1]One Plan'!$C:$L,10,0)</f>
        <v>0</v>
      </c>
      <c r="P31" s="63">
        <f t="shared" si="1"/>
        <v>-31</v>
      </c>
    </row>
    <row r="32" spans="1:16" s="9" customFormat="1" ht="21.75" customHeight="1">
      <c r="A32" s="241"/>
      <c r="B32" s="223"/>
      <c r="C32" s="52" t="s">
        <v>2078</v>
      </c>
      <c r="D32" s="16" t="s">
        <v>1967</v>
      </c>
      <c r="E32" s="17" t="s">
        <v>1968</v>
      </c>
      <c r="F32" s="41" t="s">
        <v>1969</v>
      </c>
      <c r="G32" s="12" t="s">
        <v>7</v>
      </c>
      <c r="H32" s="12">
        <f t="shared" si="0"/>
        <v>15.627049180327869</v>
      </c>
      <c r="I32" s="12">
        <v>31</v>
      </c>
      <c r="J32" s="25"/>
      <c r="O32" s="68">
        <f>VLOOKUP(D32,'[1]One Plan'!$C:$L,10,0)</f>
        <v>0</v>
      </c>
      <c r="P32" s="63">
        <f t="shared" si="1"/>
        <v>-31</v>
      </c>
    </row>
    <row r="33" spans="1:16" s="9" customFormat="1" ht="21.75" customHeight="1">
      <c r="A33" s="241"/>
      <c r="B33" s="223"/>
      <c r="C33" s="52" t="s">
        <v>2078</v>
      </c>
      <c r="D33" s="16" t="s">
        <v>1970</v>
      </c>
      <c r="E33" s="17" t="s">
        <v>1971</v>
      </c>
      <c r="F33" s="41" t="s">
        <v>1972</v>
      </c>
      <c r="G33" s="12" t="s">
        <v>55</v>
      </c>
      <c r="H33" s="12">
        <f t="shared" si="0"/>
        <v>14.619999999999997</v>
      </c>
      <c r="I33" s="12">
        <v>29.002276422764226</v>
      </c>
      <c r="J33" s="25"/>
      <c r="O33" s="68">
        <f>VLOOKUP(D33,'[1]One Plan'!$C:$L,10,0)</f>
        <v>0</v>
      </c>
      <c r="P33" s="63">
        <f t="shared" si="1"/>
        <v>-29.002276422764226</v>
      </c>
    </row>
    <row r="34" spans="1:16" s="9" customFormat="1" ht="21.75" customHeight="1">
      <c r="A34" s="241"/>
      <c r="B34" s="223"/>
      <c r="C34" s="52" t="s">
        <v>2078</v>
      </c>
      <c r="D34" s="16" t="s">
        <v>1973</v>
      </c>
      <c r="E34" s="17" t="s">
        <v>1974</v>
      </c>
      <c r="F34" s="41" t="s">
        <v>1975</v>
      </c>
      <c r="G34" s="12" t="s">
        <v>66</v>
      </c>
      <c r="H34" s="12">
        <f t="shared" si="0"/>
        <v>15.63</v>
      </c>
      <c r="I34" s="12">
        <v>31.005853658536587</v>
      </c>
      <c r="J34" s="25"/>
      <c r="O34" s="68">
        <f>VLOOKUP(D34,'[1]One Plan'!$C:$L,10,0)</f>
        <v>0</v>
      </c>
      <c r="P34" s="63">
        <f t="shared" si="1"/>
        <v>-31.005853658536587</v>
      </c>
    </row>
    <row r="35" spans="1:16" s="9" customFormat="1" ht="21.75" customHeight="1">
      <c r="A35" s="241"/>
      <c r="B35" s="223"/>
      <c r="C35" s="52" t="s">
        <v>2078</v>
      </c>
      <c r="D35" s="16" t="s">
        <v>1976</v>
      </c>
      <c r="E35" s="17" t="s">
        <v>1977</v>
      </c>
      <c r="F35" s="41" t="s">
        <v>1978</v>
      </c>
      <c r="G35" s="12" t="s">
        <v>7</v>
      </c>
      <c r="H35" s="12">
        <f t="shared" si="0"/>
        <v>15.63</v>
      </c>
      <c r="I35" s="12">
        <v>31.005853658536587</v>
      </c>
      <c r="J35" s="25"/>
      <c r="O35" s="68">
        <f>VLOOKUP(D35,'[1]One Plan'!$C:$L,10,0)</f>
        <v>0</v>
      </c>
      <c r="P35" s="63">
        <f t="shared" si="1"/>
        <v>-31.005853658536587</v>
      </c>
    </row>
    <row r="36" spans="1:16" s="9" customFormat="1" ht="21.75" customHeight="1">
      <c r="A36" s="241"/>
      <c r="B36" s="223"/>
      <c r="C36" s="52" t="s">
        <v>2079</v>
      </c>
      <c r="D36" s="16" t="s">
        <v>1045</v>
      </c>
      <c r="E36" s="16" t="s">
        <v>1044</v>
      </c>
      <c r="F36" s="17" t="s">
        <v>1047</v>
      </c>
      <c r="G36" s="18" t="s">
        <v>6</v>
      </c>
      <c r="H36" s="12">
        <f t="shared" si="0"/>
        <v>5.0409836065573765</v>
      </c>
      <c r="I36" s="12">
        <v>10</v>
      </c>
      <c r="J36" s="25"/>
      <c r="O36" s="67">
        <f>VLOOKUP(D36,'[1]One Plan'!$C:$L,10,0)</f>
        <v>10</v>
      </c>
      <c r="P36" s="63">
        <f t="shared" si="1"/>
        <v>0</v>
      </c>
    </row>
    <row r="37" spans="1:16" s="9" customFormat="1" ht="21.6" customHeight="1">
      <c r="A37" s="241"/>
      <c r="B37" s="223"/>
      <c r="C37" s="52" t="s">
        <v>2079</v>
      </c>
      <c r="D37" s="16" t="s">
        <v>1006</v>
      </c>
      <c r="E37" s="16" t="s">
        <v>1023</v>
      </c>
      <c r="F37" s="17" t="s">
        <v>1012</v>
      </c>
      <c r="G37" s="18" t="s">
        <v>7</v>
      </c>
      <c r="H37" s="12">
        <f t="shared" si="0"/>
        <v>10.334016393442623</v>
      </c>
      <c r="I37" s="12">
        <v>20.5</v>
      </c>
      <c r="J37" s="25"/>
      <c r="O37" s="67">
        <f>VLOOKUP(D37,'[1]One Plan'!$C:$L,10,0)</f>
        <v>20.5</v>
      </c>
      <c r="P37" s="63">
        <f t="shared" si="1"/>
        <v>0</v>
      </c>
    </row>
    <row r="38" spans="1:16" s="9" customFormat="1" ht="21.75" customHeight="1">
      <c r="A38" s="241"/>
      <c r="B38" s="223"/>
      <c r="C38" s="52" t="s">
        <v>2079</v>
      </c>
      <c r="D38" s="16" t="s">
        <v>1007</v>
      </c>
      <c r="E38" s="16" t="s">
        <v>1008</v>
      </c>
      <c r="F38" s="17" t="s">
        <v>1013</v>
      </c>
      <c r="G38" s="18" t="s">
        <v>8</v>
      </c>
      <c r="H38" s="12">
        <f t="shared" si="0"/>
        <v>31.002049180327869</v>
      </c>
      <c r="I38" s="12">
        <v>61.5</v>
      </c>
      <c r="J38" s="25"/>
      <c r="O38" s="67">
        <f>VLOOKUP(D38,'[1]One Plan'!$C:$L,10,0)</f>
        <v>61.5</v>
      </c>
      <c r="P38" s="63">
        <f t="shared" si="1"/>
        <v>0</v>
      </c>
    </row>
    <row r="39" spans="1:16" s="9" customFormat="1" ht="21.75" customHeight="1">
      <c r="A39" s="241"/>
      <c r="B39" s="223"/>
      <c r="C39" s="52" t="s">
        <v>2080</v>
      </c>
      <c r="D39" s="16" t="s">
        <v>833</v>
      </c>
      <c r="E39" s="16" t="s">
        <v>835</v>
      </c>
      <c r="F39" s="17" t="s">
        <v>834</v>
      </c>
      <c r="G39" s="18" t="s">
        <v>66</v>
      </c>
      <c r="H39" s="12">
        <f t="shared" si="0"/>
        <v>15.375</v>
      </c>
      <c r="I39" s="12">
        <v>30.5</v>
      </c>
      <c r="J39" s="25"/>
      <c r="O39" s="67">
        <f>VLOOKUP(D39,'[1]One Plan'!$C:$L,10,0)</f>
        <v>30.5</v>
      </c>
      <c r="P39" s="63">
        <f t="shared" si="1"/>
        <v>0</v>
      </c>
    </row>
    <row r="40" spans="1:16" s="9" customFormat="1" ht="21.75" customHeight="1">
      <c r="A40" s="241"/>
      <c r="B40" s="223"/>
      <c r="C40" s="52" t="s">
        <v>2081</v>
      </c>
      <c r="D40" s="16" t="s">
        <v>10</v>
      </c>
      <c r="E40" s="16" t="s">
        <v>9</v>
      </c>
      <c r="F40" s="17" t="s">
        <v>11</v>
      </c>
      <c r="G40" s="18" t="s">
        <v>7</v>
      </c>
      <c r="H40" s="12">
        <f t="shared" si="0"/>
        <v>14.618852459016393</v>
      </c>
      <c r="I40" s="12">
        <v>29</v>
      </c>
      <c r="J40" s="25"/>
      <c r="O40" s="67">
        <f>VLOOKUP(D40,'[1]One Plan'!$C:$L,10,0)</f>
        <v>29</v>
      </c>
      <c r="P40" s="63">
        <f t="shared" si="1"/>
        <v>0</v>
      </c>
    </row>
    <row r="41" spans="1:16" s="9" customFormat="1" ht="21.75" customHeight="1">
      <c r="A41" s="241"/>
      <c r="B41" s="223"/>
      <c r="C41" s="52" t="s">
        <v>2081</v>
      </c>
      <c r="D41" s="16" t="s">
        <v>13</v>
      </c>
      <c r="E41" s="16" t="s">
        <v>12</v>
      </c>
      <c r="F41" s="17" t="s">
        <v>527</v>
      </c>
      <c r="G41" s="18" t="s">
        <v>8</v>
      </c>
      <c r="H41" s="12">
        <f t="shared" si="0"/>
        <v>43.856557377049178</v>
      </c>
      <c r="I41" s="12">
        <v>87</v>
      </c>
      <c r="J41" s="25"/>
      <c r="O41" s="67">
        <f>VLOOKUP(D41,'[1]One Plan'!$C:$L,10,0)</f>
        <v>87</v>
      </c>
      <c r="P41" s="63">
        <f t="shared" si="1"/>
        <v>0</v>
      </c>
    </row>
    <row r="42" spans="1:16" s="9" customFormat="1" ht="21.75" customHeight="1">
      <c r="A42" s="241"/>
      <c r="B42" s="223"/>
      <c r="C42" s="52" t="s">
        <v>2082</v>
      </c>
      <c r="D42" s="16" t="s">
        <v>874</v>
      </c>
      <c r="E42" s="16" t="s">
        <v>892</v>
      </c>
      <c r="F42" s="17" t="s">
        <v>873</v>
      </c>
      <c r="G42" s="18" t="s">
        <v>7</v>
      </c>
      <c r="H42" s="12">
        <f t="shared" si="0"/>
        <v>12.854508196721312</v>
      </c>
      <c r="I42" s="12">
        <v>25.5</v>
      </c>
      <c r="J42" s="25"/>
      <c r="O42" s="67">
        <f>VLOOKUP(D42,'[1]One Plan'!$C:$L,10,0)</f>
        <v>25.5</v>
      </c>
      <c r="P42" s="63">
        <f t="shared" si="1"/>
        <v>0</v>
      </c>
    </row>
    <row r="43" spans="1:16" s="9" customFormat="1" ht="21.75" customHeight="1">
      <c r="A43" s="241"/>
      <c r="B43" s="223"/>
      <c r="C43" s="52" t="s">
        <v>2082</v>
      </c>
      <c r="D43" s="16" t="s">
        <v>875</v>
      </c>
      <c r="E43" s="16" t="s">
        <v>893</v>
      </c>
      <c r="F43" s="17" t="s">
        <v>2067</v>
      </c>
      <c r="G43" s="18" t="s">
        <v>8</v>
      </c>
      <c r="H43" s="12">
        <f t="shared" si="0"/>
        <v>38.563524590163937</v>
      </c>
      <c r="I43" s="12">
        <v>76.5</v>
      </c>
      <c r="J43" s="25"/>
      <c r="O43" s="67">
        <f>VLOOKUP(D43,'[1]One Plan'!$C:$L,10,0)</f>
        <v>76.5</v>
      </c>
      <c r="P43" s="63">
        <f t="shared" si="1"/>
        <v>0</v>
      </c>
    </row>
    <row r="44" spans="1:16" s="9" customFormat="1" ht="21.75" customHeight="1">
      <c r="A44" s="241"/>
      <c r="B44" s="223"/>
      <c r="C44" s="52" t="s">
        <v>2083</v>
      </c>
      <c r="D44" s="16" t="s">
        <v>15</v>
      </c>
      <c r="E44" s="16" t="s">
        <v>14</v>
      </c>
      <c r="F44" s="17" t="s">
        <v>16</v>
      </c>
      <c r="G44" s="18" t="s">
        <v>7</v>
      </c>
      <c r="H44" s="12">
        <f t="shared" si="0"/>
        <v>14.618852459016393</v>
      </c>
      <c r="I44" s="12">
        <v>29</v>
      </c>
      <c r="J44" s="25"/>
      <c r="O44" s="67">
        <f>VLOOKUP(D44,'[1]One Plan'!$C:$L,10,0)</f>
        <v>29</v>
      </c>
      <c r="P44" s="63">
        <f t="shared" si="1"/>
        <v>0</v>
      </c>
    </row>
    <row r="45" spans="1:16" s="9" customFormat="1" ht="21.75" customHeight="1">
      <c r="A45" s="241"/>
      <c r="B45" s="223"/>
      <c r="C45" s="52" t="s">
        <v>2083</v>
      </c>
      <c r="D45" s="16" t="s">
        <v>18</v>
      </c>
      <c r="E45" s="16" t="s">
        <v>17</v>
      </c>
      <c r="F45" s="17" t="s">
        <v>528</v>
      </c>
      <c r="G45" s="18" t="s">
        <v>8</v>
      </c>
      <c r="H45" s="12">
        <f t="shared" si="0"/>
        <v>43.856557377049178</v>
      </c>
      <c r="I45" s="12">
        <v>87</v>
      </c>
      <c r="J45" s="25"/>
      <c r="O45" s="67">
        <f>VLOOKUP(D45,'[1]One Plan'!$C:$L,10,0)</f>
        <v>87</v>
      </c>
      <c r="P45" s="63">
        <f t="shared" si="1"/>
        <v>0</v>
      </c>
    </row>
    <row r="46" spans="1:16" s="9" customFormat="1" ht="21.75" customHeight="1">
      <c r="A46" s="241"/>
      <c r="B46" s="223"/>
      <c r="C46" s="52" t="s">
        <v>2084</v>
      </c>
      <c r="D46" s="16" t="s">
        <v>508</v>
      </c>
      <c r="E46" s="16" t="s">
        <v>510</v>
      </c>
      <c r="F46" s="17" t="s">
        <v>19</v>
      </c>
      <c r="G46" s="18" t="s">
        <v>7</v>
      </c>
      <c r="H46" s="12">
        <f t="shared" si="0"/>
        <v>17.643442622950822</v>
      </c>
      <c r="I46" s="12">
        <v>35</v>
      </c>
      <c r="J46" s="25"/>
      <c r="O46" s="67">
        <f>VLOOKUP(D46,'[1]One Plan'!$C:$L,10,0)</f>
        <v>35</v>
      </c>
      <c r="P46" s="63">
        <f t="shared" si="1"/>
        <v>0</v>
      </c>
    </row>
    <row r="47" spans="1:16" s="9" customFormat="1" ht="21.75" customHeight="1">
      <c r="A47" s="241"/>
      <c r="B47" s="223"/>
      <c r="C47" s="52" t="s">
        <v>2084</v>
      </c>
      <c r="D47" s="16" t="s">
        <v>509</v>
      </c>
      <c r="E47" s="16" t="s">
        <v>511</v>
      </c>
      <c r="F47" s="17" t="s">
        <v>529</v>
      </c>
      <c r="G47" s="18" t="s">
        <v>8</v>
      </c>
      <c r="H47" s="12">
        <f t="shared" si="0"/>
        <v>52.930327868852466</v>
      </c>
      <c r="I47" s="12">
        <v>105</v>
      </c>
      <c r="J47" s="25"/>
      <c r="O47" s="67">
        <f>VLOOKUP(D47,'[1]One Plan'!$C:$L,10,0)</f>
        <v>105</v>
      </c>
      <c r="P47" s="63">
        <f t="shared" si="1"/>
        <v>0</v>
      </c>
    </row>
    <row r="48" spans="1:16" s="9" customFormat="1" ht="21.75" customHeight="1">
      <c r="A48" s="241"/>
      <c r="B48" s="223"/>
      <c r="C48" s="52" t="s">
        <v>2085</v>
      </c>
      <c r="D48" s="16" t="s">
        <v>22</v>
      </c>
      <c r="E48" s="16" t="s">
        <v>21</v>
      </c>
      <c r="F48" s="17" t="s">
        <v>20</v>
      </c>
      <c r="G48" s="18" t="s">
        <v>7</v>
      </c>
      <c r="H48" s="12">
        <f t="shared" si="0"/>
        <v>14.618852459016393</v>
      </c>
      <c r="I48" s="12">
        <v>29</v>
      </c>
      <c r="J48" s="25"/>
      <c r="O48" s="67">
        <f>VLOOKUP(D48,'[1]One Plan'!$C:$L,10,0)</f>
        <v>29</v>
      </c>
      <c r="P48" s="63">
        <f t="shared" si="1"/>
        <v>0</v>
      </c>
    </row>
    <row r="49" spans="1:16" s="9" customFormat="1" ht="21.75" customHeight="1">
      <c r="A49" s="241"/>
      <c r="B49" s="223"/>
      <c r="C49" s="52" t="s">
        <v>2085</v>
      </c>
      <c r="D49" s="16" t="s">
        <v>24</v>
      </c>
      <c r="E49" s="16" t="s">
        <v>23</v>
      </c>
      <c r="F49" s="17" t="s">
        <v>530</v>
      </c>
      <c r="G49" s="18" t="s">
        <v>8</v>
      </c>
      <c r="H49" s="12">
        <f t="shared" si="0"/>
        <v>43.856557377049178</v>
      </c>
      <c r="I49" s="12">
        <v>87</v>
      </c>
      <c r="J49" s="25"/>
      <c r="O49" s="67">
        <f>VLOOKUP(D49,'[1]One Plan'!$C:$L,10,0)</f>
        <v>87</v>
      </c>
      <c r="P49" s="63">
        <f t="shared" si="1"/>
        <v>0</v>
      </c>
    </row>
    <row r="50" spans="1:16" s="9" customFormat="1" ht="21.75" customHeight="1">
      <c r="A50" s="241"/>
      <c r="B50" s="223"/>
      <c r="C50" s="52" t="s">
        <v>2085</v>
      </c>
      <c r="D50" s="16" t="s">
        <v>639</v>
      </c>
      <c r="E50" s="16" t="s">
        <v>638</v>
      </c>
      <c r="F50" s="17" t="s">
        <v>640</v>
      </c>
      <c r="G50" s="18" t="s">
        <v>7</v>
      </c>
      <c r="H50" s="12">
        <f t="shared" si="0"/>
        <v>14.366803278688524</v>
      </c>
      <c r="I50" s="12">
        <v>28.5</v>
      </c>
      <c r="J50" s="25"/>
      <c r="O50" s="67">
        <f>VLOOKUP(D50,'[1]One Plan'!$C:$L,10,0)</f>
        <v>28.5</v>
      </c>
      <c r="P50" s="63">
        <f t="shared" si="1"/>
        <v>0</v>
      </c>
    </row>
    <row r="51" spans="1:16" s="9" customFormat="1" ht="21.75" customHeight="1">
      <c r="A51" s="241"/>
      <c r="B51" s="223"/>
      <c r="C51" s="52" t="s">
        <v>2078</v>
      </c>
      <c r="D51" s="16" t="s">
        <v>1927</v>
      </c>
      <c r="E51" s="16">
        <v>18084037409</v>
      </c>
      <c r="F51" s="38" t="s">
        <v>2070</v>
      </c>
      <c r="G51" s="18" t="s">
        <v>6</v>
      </c>
      <c r="H51" s="12">
        <f t="shared" si="0"/>
        <v>5.0409836065573765</v>
      </c>
      <c r="I51" s="12">
        <v>10</v>
      </c>
      <c r="J51" s="25"/>
      <c r="O51" s="67">
        <f>VLOOKUP(D51,'[1]One Plan'!$C:$L,10,0)</f>
        <v>10</v>
      </c>
      <c r="P51" s="63">
        <f t="shared" si="1"/>
        <v>0</v>
      </c>
    </row>
    <row r="52" spans="1:16" s="9" customFormat="1" ht="21.75" customHeight="1">
      <c r="A52" s="241"/>
      <c r="B52" s="223"/>
      <c r="C52" s="52" t="s">
        <v>2078</v>
      </c>
      <c r="D52" s="16" t="s">
        <v>1895</v>
      </c>
      <c r="E52" s="16" t="s">
        <v>1896</v>
      </c>
      <c r="F52" s="38" t="s">
        <v>1897</v>
      </c>
      <c r="G52" s="18" t="s">
        <v>29</v>
      </c>
      <c r="H52" s="12">
        <f t="shared" si="0"/>
        <v>14.618852459016393</v>
      </c>
      <c r="I52" s="12">
        <v>29</v>
      </c>
      <c r="J52" s="25"/>
      <c r="O52" s="67">
        <f>VLOOKUP(D52,'[1]One Plan'!$C:$L,10,0)</f>
        <v>29</v>
      </c>
      <c r="P52" s="63">
        <f t="shared" si="1"/>
        <v>0</v>
      </c>
    </row>
    <row r="53" spans="1:16" s="9" customFormat="1" ht="21.75" customHeight="1">
      <c r="A53" s="241"/>
      <c r="B53" s="223"/>
      <c r="C53" s="52" t="s">
        <v>2086</v>
      </c>
      <c r="D53" s="16" t="s">
        <v>26</v>
      </c>
      <c r="E53" s="16" t="s">
        <v>25</v>
      </c>
      <c r="F53" s="17" t="s">
        <v>531</v>
      </c>
      <c r="G53" s="18" t="s">
        <v>8</v>
      </c>
      <c r="H53" s="12">
        <f t="shared" si="0"/>
        <v>31.002049180327869</v>
      </c>
      <c r="I53" s="12">
        <v>61.5</v>
      </c>
      <c r="J53" s="25"/>
      <c r="O53" s="67">
        <f>VLOOKUP(D53,'[1]One Plan'!$C:$L,10,0)</f>
        <v>61.5</v>
      </c>
      <c r="P53" s="63">
        <f t="shared" si="1"/>
        <v>0</v>
      </c>
    </row>
    <row r="54" spans="1:16" s="9" customFormat="1" ht="21.75" customHeight="1">
      <c r="A54" s="241"/>
      <c r="B54" s="223"/>
      <c r="C54" s="52" t="s">
        <v>2087</v>
      </c>
      <c r="D54" s="16" t="s">
        <v>27</v>
      </c>
      <c r="E54" s="16" t="s">
        <v>1141</v>
      </c>
      <c r="F54" s="17" t="s">
        <v>28</v>
      </c>
      <c r="G54" s="18" t="s">
        <v>7</v>
      </c>
      <c r="H54" s="12">
        <f t="shared" si="0"/>
        <v>14.618852459016393</v>
      </c>
      <c r="I54" s="12">
        <v>29</v>
      </c>
      <c r="J54" s="25"/>
      <c r="O54" s="67">
        <f>VLOOKUP(D54,'[1]One Plan'!$C:$L,10,0)</f>
        <v>29</v>
      </c>
      <c r="P54" s="63">
        <f t="shared" si="1"/>
        <v>0</v>
      </c>
    </row>
    <row r="55" spans="1:16" s="9" customFormat="1" ht="21.75" customHeight="1">
      <c r="A55" s="241"/>
      <c r="B55" s="223"/>
      <c r="C55" s="52" t="s">
        <v>2088</v>
      </c>
      <c r="D55" s="16" t="s">
        <v>1139</v>
      </c>
      <c r="E55" s="16" t="s">
        <v>1138</v>
      </c>
      <c r="F55" s="17" t="s">
        <v>1140</v>
      </c>
      <c r="G55" s="18" t="s">
        <v>29</v>
      </c>
      <c r="H55" s="12">
        <f t="shared" si="0"/>
        <v>14.618852459016393</v>
      </c>
      <c r="I55" s="12">
        <v>29</v>
      </c>
      <c r="J55" s="25"/>
      <c r="O55" s="67">
        <f>VLOOKUP(D55,'[1]One Plan'!$C:$L,10,0)</f>
        <v>29</v>
      </c>
      <c r="P55" s="63">
        <f t="shared" si="1"/>
        <v>0</v>
      </c>
    </row>
    <row r="56" spans="1:16" s="9" customFormat="1" ht="21.75" customHeight="1">
      <c r="A56" s="241"/>
      <c r="B56" s="223"/>
      <c r="C56" s="52" t="s">
        <v>2088</v>
      </c>
      <c r="D56" s="16" t="s">
        <v>1142</v>
      </c>
      <c r="E56" s="16" t="s">
        <v>1143</v>
      </c>
      <c r="F56" s="17" t="s">
        <v>1299</v>
      </c>
      <c r="G56" s="18" t="s">
        <v>1271</v>
      </c>
      <c r="H56" s="12">
        <f t="shared" si="0"/>
        <v>26.213114754098363</v>
      </c>
      <c r="I56" s="12">
        <v>52</v>
      </c>
      <c r="J56" s="25"/>
      <c r="O56" s="67">
        <f>VLOOKUP(D56,'[1]One Plan'!$C:$L,10,0)</f>
        <v>52</v>
      </c>
      <c r="P56" s="63">
        <f t="shared" si="1"/>
        <v>0</v>
      </c>
    </row>
    <row r="57" spans="1:16" s="9" customFormat="1" ht="21.75" customHeight="1">
      <c r="A57" s="241"/>
      <c r="B57" s="223"/>
      <c r="C57" s="52" t="s">
        <v>2089</v>
      </c>
      <c r="D57" s="16" t="s">
        <v>1300</v>
      </c>
      <c r="E57" s="16" t="s">
        <v>1301</v>
      </c>
      <c r="F57" s="17" t="s">
        <v>1302</v>
      </c>
      <c r="G57" s="18" t="s">
        <v>6</v>
      </c>
      <c r="H57" s="12">
        <f t="shared" si="0"/>
        <v>5.0409836065573765</v>
      </c>
      <c r="I57" s="12">
        <v>10</v>
      </c>
      <c r="J57" s="25"/>
      <c r="O57" s="67">
        <f>VLOOKUP(D57,'[1]One Plan'!$C:$L,10,0)</f>
        <v>10</v>
      </c>
      <c r="P57" s="63">
        <f t="shared" si="1"/>
        <v>0</v>
      </c>
    </row>
    <row r="58" spans="1:16" s="9" customFormat="1" ht="21.75" customHeight="1">
      <c r="A58" s="241"/>
      <c r="B58" s="223"/>
      <c r="C58" s="52" t="s">
        <v>2089</v>
      </c>
      <c r="D58" s="16" t="s">
        <v>1303</v>
      </c>
      <c r="E58" s="16" t="s">
        <v>1304</v>
      </c>
      <c r="F58" s="17" t="s">
        <v>1305</v>
      </c>
      <c r="G58" s="18" t="s">
        <v>7</v>
      </c>
      <c r="H58" s="12">
        <f t="shared" si="0"/>
        <v>18.147540983606557</v>
      </c>
      <c r="I58" s="12">
        <v>36</v>
      </c>
      <c r="J58" s="25"/>
      <c r="O58" s="67">
        <f>VLOOKUP(D58,'[1]One Plan'!$C:$L,10,0)</f>
        <v>36</v>
      </c>
      <c r="P58" s="63">
        <f t="shared" si="1"/>
        <v>0</v>
      </c>
    </row>
    <row r="59" spans="1:16" s="9" customFormat="1" ht="21.75" customHeight="1">
      <c r="A59" s="241"/>
      <c r="B59" s="223"/>
      <c r="C59" s="52" t="s">
        <v>2089</v>
      </c>
      <c r="D59" s="16" t="s">
        <v>1306</v>
      </c>
      <c r="E59" s="16" t="s">
        <v>1307</v>
      </c>
      <c r="F59" s="17" t="s">
        <v>1308</v>
      </c>
      <c r="G59" s="18" t="s">
        <v>8</v>
      </c>
      <c r="H59" s="12">
        <f t="shared" si="0"/>
        <v>54.442622950819676</v>
      </c>
      <c r="I59" s="12">
        <v>108</v>
      </c>
      <c r="J59" s="25"/>
      <c r="O59" s="67">
        <f>VLOOKUP(D59,'[1]One Plan'!$C:$L,10,0)</f>
        <v>108</v>
      </c>
      <c r="P59" s="63">
        <f t="shared" si="1"/>
        <v>0</v>
      </c>
    </row>
    <row r="60" spans="1:16" s="9" customFormat="1" ht="21.75" customHeight="1">
      <c r="A60" s="241"/>
      <c r="B60" s="223"/>
      <c r="C60" s="52" t="s">
        <v>2089</v>
      </c>
      <c r="D60" s="16" t="s">
        <v>1309</v>
      </c>
      <c r="E60" s="16" t="s">
        <v>1310</v>
      </c>
      <c r="F60" s="17" t="s">
        <v>1311</v>
      </c>
      <c r="G60" s="18" t="s">
        <v>6</v>
      </c>
      <c r="H60" s="12">
        <f t="shared" si="0"/>
        <v>5.0409836065573765</v>
      </c>
      <c r="I60" s="12">
        <v>10</v>
      </c>
      <c r="J60" s="25"/>
      <c r="O60" s="67">
        <f>VLOOKUP(D60,'[1]One Plan'!$C:$L,10,0)</f>
        <v>10</v>
      </c>
      <c r="P60" s="63">
        <f t="shared" si="1"/>
        <v>0</v>
      </c>
    </row>
    <row r="61" spans="1:16" s="9" customFormat="1" ht="21.75" customHeight="1">
      <c r="A61" s="241"/>
      <c r="B61" s="223"/>
      <c r="C61" s="52" t="s">
        <v>2089</v>
      </c>
      <c r="D61" s="16" t="s">
        <v>1312</v>
      </c>
      <c r="E61" s="16" t="s">
        <v>1313</v>
      </c>
      <c r="F61" s="17" t="s">
        <v>1314</v>
      </c>
      <c r="G61" s="18" t="s">
        <v>7</v>
      </c>
      <c r="H61" s="12">
        <f t="shared" si="0"/>
        <v>18.147540983606557</v>
      </c>
      <c r="I61" s="12">
        <v>36</v>
      </c>
      <c r="J61" s="25"/>
      <c r="O61" s="67">
        <f>VLOOKUP(D61,'[1]One Plan'!$C:$L,10,0)</f>
        <v>36</v>
      </c>
      <c r="P61" s="63">
        <f t="shared" si="1"/>
        <v>0</v>
      </c>
    </row>
    <row r="62" spans="1:16" s="9" customFormat="1" ht="21.75" customHeight="1">
      <c r="A62" s="241"/>
      <c r="B62" s="223"/>
      <c r="C62" s="52" t="s">
        <v>2089</v>
      </c>
      <c r="D62" s="16" t="s">
        <v>1315</v>
      </c>
      <c r="E62" s="16" t="s">
        <v>1316</v>
      </c>
      <c r="F62" s="17" t="s">
        <v>1317</v>
      </c>
      <c r="G62" s="18" t="s">
        <v>8</v>
      </c>
      <c r="H62" s="12">
        <f t="shared" si="0"/>
        <v>54.442622950819676</v>
      </c>
      <c r="I62" s="12">
        <v>108</v>
      </c>
      <c r="J62" s="25"/>
      <c r="O62" s="67">
        <f>VLOOKUP(D62,'[1]One Plan'!$C:$L,10,0)</f>
        <v>108</v>
      </c>
      <c r="P62" s="63">
        <f t="shared" si="1"/>
        <v>0</v>
      </c>
    </row>
    <row r="63" spans="1:16" s="9" customFormat="1" ht="21.75" customHeight="1">
      <c r="A63" s="241"/>
      <c r="B63" s="223"/>
      <c r="C63" s="52" t="s">
        <v>2090</v>
      </c>
      <c r="D63" s="16" t="s">
        <v>1318</v>
      </c>
      <c r="E63" s="16" t="s">
        <v>1319</v>
      </c>
      <c r="F63" s="17" t="s">
        <v>1320</v>
      </c>
      <c r="G63" s="18" t="s">
        <v>6</v>
      </c>
      <c r="H63" s="12">
        <f t="shared" si="0"/>
        <v>5.0409836065573765</v>
      </c>
      <c r="I63" s="12">
        <v>10</v>
      </c>
      <c r="J63" s="25"/>
      <c r="O63" s="67">
        <f>VLOOKUP(D63,'[1]One Plan'!$C:$L,10,0)</f>
        <v>10</v>
      </c>
      <c r="P63" s="63">
        <f t="shared" si="1"/>
        <v>0</v>
      </c>
    </row>
    <row r="64" spans="1:16" s="9" customFormat="1" ht="21.75" customHeight="1">
      <c r="A64" s="241"/>
      <c r="B64" s="223"/>
      <c r="C64" s="52" t="s">
        <v>2090</v>
      </c>
      <c r="D64" s="16" t="s">
        <v>1321</v>
      </c>
      <c r="E64" s="16" t="s">
        <v>1322</v>
      </c>
      <c r="F64" s="17" t="s">
        <v>1323</v>
      </c>
      <c r="G64" s="18" t="s">
        <v>29</v>
      </c>
      <c r="H64" s="12">
        <f t="shared" si="0"/>
        <v>18.147540983606557</v>
      </c>
      <c r="I64" s="12">
        <v>36</v>
      </c>
      <c r="J64" s="25"/>
      <c r="O64" s="67">
        <f>VLOOKUP(D64,'[1]One Plan'!$C:$L,10,0)</f>
        <v>36</v>
      </c>
      <c r="P64" s="63">
        <f t="shared" si="1"/>
        <v>0</v>
      </c>
    </row>
    <row r="65" spans="1:16" s="9" customFormat="1" ht="21.75" customHeight="1">
      <c r="A65" s="241"/>
      <c r="B65" s="223"/>
      <c r="C65" s="52" t="s">
        <v>2090</v>
      </c>
      <c r="D65" s="16" t="s">
        <v>1324</v>
      </c>
      <c r="E65" s="16" t="s">
        <v>1325</v>
      </c>
      <c r="F65" s="17" t="s">
        <v>1326</v>
      </c>
      <c r="G65" s="18" t="s">
        <v>8</v>
      </c>
      <c r="H65" s="12">
        <f t="shared" si="0"/>
        <v>68.557377049180332</v>
      </c>
      <c r="I65" s="12">
        <v>136</v>
      </c>
      <c r="J65" s="25"/>
      <c r="O65" s="67">
        <f>VLOOKUP(D65,'[1]One Plan'!$C:$L,10,0)</f>
        <v>136</v>
      </c>
      <c r="P65" s="63">
        <f t="shared" si="1"/>
        <v>0</v>
      </c>
    </row>
    <row r="66" spans="1:16" s="10" customFormat="1" ht="21.6" customHeight="1">
      <c r="A66" s="241"/>
      <c r="B66" s="223"/>
      <c r="C66" s="52" t="s">
        <v>2091</v>
      </c>
      <c r="D66" s="16" t="s">
        <v>1327</v>
      </c>
      <c r="E66" s="16" t="s">
        <v>1328</v>
      </c>
      <c r="F66" s="17" t="s">
        <v>1329</v>
      </c>
      <c r="G66" s="18" t="s">
        <v>6</v>
      </c>
      <c r="H66" s="12">
        <f t="shared" si="0"/>
        <v>5.0409836065573765</v>
      </c>
      <c r="I66" s="12">
        <v>10</v>
      </c>
      <c r="J66" s="25"/>
      <c r="O66" s="67">
        <f>VLOOKUP(D66,'[1]One Plan'!$C:$L,10,0)</f>
        <v>10</v>
      </c>
      <c r="P66" s="63">
        <f t="shared" si="1"/>
        <v>0</v>
      </c>
    </row>
    <row r="67" spans="1:16" s="10" customFormat="1" ht="21.6" customHeight="1">
      <c r="A67" s="241"/>
      <c r="B67" s="223"/>
      <c r="C67" s="52" t="s">
        <v>2091</v>
      </c>
      <c r="D67" s="16" t="s">
        <v>1330</v>
      </c>
      <c r="E67" s="16" t="s">
        <v>1331</v>
      </c>
      <c r="F67" s="17" t="s">
        <v>1332</v>
      </c>
      <c r="G67" s="18" t="s">
        <v>29</v>
      </c>
      <c r="H67" s="12">
        <f t="shared" si="0"/>
        <v>18.147540983606557</v>
      </c>
      <c r="I67" s="12">
        <v>36</v>
      </c>
      <c r="J67" s="25"/>
      <c r="O67" s="67">
        <f>VLOOKUP(D67,'[1]One Plan'!$C:$L,10,0)</f>
        <v>36</v>
      </c>
      <c r="P67" s="63">
        <f t="shared" si="1"/>
        <v>0</v>
      </c>
    </row>
    <row r="68" spans="1:16" s="9" customFormat="1" ht="21.75" customHeight="1">
      <c r="A68" s="241"/>
      <c r="B68" s="223"/>
      <c r="C68" s="52" t="s">
        <v>2091</v>
      </c>
      <c r="D68" s="16" t="s">
        <v>1333</v>
      </c>
      <c r="E68" s="16" t="s">
        <v>1334</v>
      </c>
      <c r="F68" s="19" t="s">
        <v>1335</v>
      </c>
      <c r="G68" s="18" t="s">
        <v>8</v>
      </c>
      <c r="H68" s="12">
        <f t="shared" si="0"/>
        <v>68.557377049180332</v>
      </c>
      <c r="I68" s="12">
        <v>136</v>
      </c>
      <c r="J68" s="25"/>
      <c r="O68" s="67">
        <f>VLOOKUP(D68,'[1]One Plan'!$C:$L,10,0)</f>
        <v>136</v>
      </c>
      <c r="P68" s="63">
        <f t="shared" si="1"/>
        <v>0</v>
      </c>
    </row>
    <row r="69" spans="1:16" s="9" customFormat="1" ht="21.75" customHeight="1">
      <c r="A69" s="241"/>
      <c r="B69" s="223"/>
      <c r="C69" s="52" t="s">
        <v>2091</v>
      </c>
      <c r="D69" s="16" t="s">
        <v>1336</v>
      </c>
      <c r="E69" s="16" t="s">
        <v>1337</v>
      </c>
      <c r="F69" s="19" t="s">
        <v>1338</v>
      </c>
      <c r="G69" s="20" t="s">
        <v>6</v>
      </c>
      <c r="H69" s="12">
        <f t="shared" si="0"/>
        <v>5.0409836065573765</v>
      </c>
      <c r="I69" s="12">
        <v>10</v>
      </c>
      <c r="J69" s="25"/>
      <c r="O69" s="67">
        <f>VLOOKUP(D69,'[1]One Plan'!$C:$L,10,0)</f>
        <v>10</v>
      </c>
      <c r="P69" s="63">
        <f t="shared" si="1"/>
        <v>0</v>
      </c>
    </row>
    <row r="70" spans="1:16" s="10" customFormat="1" ht="21.75" customHeight="1">
      <c r="A70" s="241"/>
      <c r="B70" s="223"/>
      <c r="C70" s="52" t="s">
        <v>2091</v>
      </c>
      <c r="D70" s="16" t="s">
        <v>1339</v>
      </c>
      <c r="E70" s="16" t="s">
        <v>1340</v>
      </c>
      <c r="F70" s="19" t="s">
        <v>1341</v>
      </c>
      <c r="G70" s="18" t="s">
        <v>29</v>
      </c>
      <c r="H70" s="12">
        <f t="shared" si="0"/>
        <v>18.147540983606557</v>
      </c>
      <c r="I70" s="12">
        <v>36</v>
      </c>
      <c r="J70" s="25"/>
      <c r="O70" s="67">
        <f>VLOOKUP(D70,'[1]One Plan'!$C:$L,10,0)</f>
        <v>36</v>
      </c>
      <c r="P70" s="63">
        <f t="shared" ref="P70:P133" si="2">O70-I70</f>
        <v>0</v>
      </c>
    </row>
    <row r="71" spans="1:16" s="9" customFormat="1" ht="21.75" customHeight="1">
      <c r="A71" s="241"/>
      <c r="B71" s="223"/>
      <c r="C71" s="52" t="s">
        <v>2091</v>
      </c>
      <c r="D71" s="16" t="s">
        <v>1342</v>
      </c>
      <c r="E71" s="16" t="s">
        <v>1343</v>
      </c>
      <c r="F71" s="19" t="s">
        <v>1344</v>
      </c>
      <c r="G71" s="18" t="s">
        <v>8</v>
      </c>
      <c r="H71" s="12">
        <f t="shared" si="0"/>
        <v>68.557377049180332</v>
      </c>
      <c r="I71" s="12">
        <v>136</v>
      </c>
      <c r="J71" s="25"/>
      <c r="O71" s="67">
        <f>VLOOKUP(D71,'[1]One Plan'!$C:$L,10,0)</f>
        <v>136</v>
      </c>
      <c r="P71" s="63">
        <f t="shared" si="2"/>
        <v>0</v>
      </c>
    </row>
    <row r="72" spans="1:16" s="9" customFormat="1" ht="21.6" customHeight="1">
      <c r="A72" s="241"/>
      <c r="B72" s="222" t="s">
        <v>31</v>
      </c>
      <c r="C72" s="52" t="s">
        <v>2072</v>
      </c>
      <c r="D72" s="16" t="s">
        <v>1118</v>
      </c>
      <c r="E72" s="16" t="s">
        <v>1119</v>
      </c>
      <c r="F72" s="17" t="s">
        <v>1117</v>
      </c>
      <c r="G72" s="18" t="s">
        <v>6</v>
      </c>
      <c r="H72" s="12">
        <f t="shared" ref="H72:H133" si="3">I72/1.22*(1-0.385)</f>
        <v>5.0409836065573765</v>
      </c>
      <c r="I72" s="12">
        <v>10</v>
      </c>
      <c r="J72" s="25"/>
      <c r="O72" s="67">
        <f>VLOOKUP(D72,'[1]One Plan'!$C:$L,10,0)</f>
        <v>10</v>
      </c>
      <c r="P72" s="63">
        <f t="shared" si="2"/>
        <v>0</v>
      </c>
    </row>
    <row r="73" spans="1:16" s="9" customFormat="1" ht="21.75" customHeight="1">
      <c r="A73" s="241"/>
      <c r="B73" s="223"/>
      <c r="C73" s="52" t="s">
        <v>2072</v>
      </c>
      <c r="D73" s="16" t="s">
        <v>1055</v>
      </c>
      <c r="E73" s="16" t="s">
        <v>1081</v>
      </c>
      <c r="F73" s="17" t="s">
        <v>1065</v>
      </c>
      <c r="G73" s="18" t="s">
        <v>7</v>
      </c>
      <c r="H73" s="12">
        <f t="shared" si="3"/>
        <v>12.350409836065573</v>
      </c>
      <c r="I73" s="12">
        <v>24.5</v>
      </c>
      <c r="J73" s="25"/>
      <c r="O73" s="67">
        <f>VLOOKUP(D73,'[1]One Plan'!$C:$L,10,0)</f>
        <v>24.5</v>
      </c>
      <c r="P73" s="63">
        <f t="shared" si="2"/>
        <v>0</v>
      </c>
    </row>
    <row r="74" spans="1:16" s="9" customFormat="1" ht="21.75" customHeight="1">
      <c r="A74" s="241"/>
      <c r="B74" s="223"/>
      <c r="C74" s="52" t="s">
        <v>2072</v>
      </c>
      <c r="D74" s="16" t="s">
        <v>1056</v>
      </c>
      <c r="E74" s="16" t="s">
        <v>1082</v>
      </c>
      <c r="F74" s="17" t="s">
        <v>1066</v>
      </c>
      <c r="G74" s="18" t="s">
        <v>8</v>
      </c>
      <c r="H74" s="12">
        <f t="shared" si="3"/>
        <v>37.05122950819672</v>
      </c>
      <c r="I74" s="12">
        <v>73.5</v>
      </c>
      <c r="J74" s="25"/>
      <c r="O74" s="67">
        <f>VLOOKUP(D74,'[1]One Plan'!$C:$L,10,0)</f>
        <v>73.5</v>
      </c>
      <c r="P74" s="63">
        <f t="shared" si="2"/>
        <v>0</v>
      </c>
    </row>
    <row r="75" spans="1:16" s="9" customFormat="1" ht="21.6" customHeight="1">
      <c r="A75" s="241"/>
      <c r="B75" s="223"/>
      <c r="C75" s="52" t="s">
        <v>2073</v>
      </c>
      <c r="D75" s="16" t="s">
        <v>1109</v>
      </c>
      <c r="E75" s="16" t="s">
        <v>1110</v>
      </c>
      <c r="F75" s="17" t="s">
        <v>1108</v>
      </c>
      <c r="G75" s="18" t="s">
        <v>55</v>
      </c>
      <c r="H75" s="12">
        <f t="shared" si="3"/>
        <v>16.887295081967213</v>
      </c>
      <c r="I75" s="12">
        <v>33.5</v>
      </c>
      <c r="J75" s="25"/>
      <c r="O75" s="67">
        <f>VLOOKUP(D75,'[1]One Plan'!$C:$L,10,0)</f>
        <v>33.5</v>
      </c>
      <c r="P75" s="63">
        <f t="shared" si="2"/>
        <v>0</v>
      </c>
    </row>
    <row r="76" spans="1:16" s="9" customFormat="1" ht="21.75" customHeight="1">
      <c r="A76" s="241"/>
      <c r="B76" s="223"/>
      <c r="C76" s="52" t="s">
        <v>2074</v>
      </c>
      <c r="D76" s="16" t="s">
        <v>1121</v>
      </c>
      <c r="E76" s="16" t="s">
        <v>1122</v>
      </c>
      <c r="F76" s="17" t="s">
        <v>1120</v>
      </c>
      <c r="G76" s="18" t="s">
        <v>6</v>
      </c>
      <c r="H76" s="12">
        <f t="shared" si="3"/>
        <v>5.0409836065573765</v>
      </c>
      <c r="I76" s="12">
        <v>10</v>
      </c>
      <c r="J76" s="25"/>
      <c r="O76" s="67">
        <f>VLOOKUP(D76,'[1]One Plan'!$C:$L,10,0)</f>
        <v>10</v>
      </c>
      <c r="P76" s="63">
        <f t="shared" si="2"/>
        <v>0</v>
      </c>
    </row>
    <row r="77" spans="1:16" s="9" customFormat="1" ht="21.75" customHeight="1">
      <c r="A77" s="241"/>
      <c r="B77" s="223"/>
      <c r="C77" s="52" t="s">
        <v>2074</v>
      </c>
      <c r="D77" s="16" t="s">
        <v>1059</v>
      </c>
      <c r="E77" s="16" t="s">
        <v>1083</v>
      </c>
      <c r="F77" s="17" t="s">
        <v>1067</v>
      </c>
      <c r="G77" s="18" t="s">
        <v>7</v>
      </c>
      <c r="H77" s="12">
        <f t="shared" si="3"/>
        <v>12.350409836065573</v>
      </c>
      <c r="I77" s="12">
        <v>24.5</v>
      </c>
      <c r="J77" s="25"/>
      <c r="O77" s="67">
        <f>VLOOKUP(D77,'[1]One Plan'!$C:$L,10,0)</f>
        <v>24.5</v>
      </c>
      <c r="P77" s="63">
        <f t="shared" si="2"/>
        <v>0</v>
      </c>
    </row>
    <row r="78" spans="1:16" s="9" customFormat="1" ht="21.75" customHeight="1">
      <c r="A78" s="241"/>
      <c r="B78" s="223"/>
      <c r="C78" s="52" t="s">
        <v>2074</v>
      </c>
      <c r="D78" s="16" t="s">
        <v>1060</v>
      </c>
      <c r="E78" s="16" t="s">
        <v>1084</v>
      </c>
      <c r="F78" s="17" t="s">
        <v>1068</v>
      </c>
      <c r="G78" s="18" t="s">
        <v>8</v>
      </c>
      <c r="H78" s="12">
        <f t="shared" si="3"/>
        <v>37.05122950819672</v>
      </c>
      <c r="I78" s="12">
        <v>73.5</v>
      </c>
      <c r="J78" s="25"/>
      <c r="O78" s="67">
        <f>VLOOKUP(D78,'[1]One Plan'!$C:$L,10,0)</f>
        <v>73.5</v>
      </c>
      <c r="P78" s="63">
        <f t="shared" si="2"/>
        <v>0</v>
      </c>
    </row>
    <row r="79" spans="1:16" s="9" customFormat="1" ht="21.75" customHeight="1">
      <c r="A79" s="241"/>
      <c r="B79" s="223"/>
      <c r="C79" s="52" t="s">
        <v>2079</v>
      </c>
      <c r="D79" s="16" t="s">
        <v>1048</v>
      </c>
      <c r="E79" s="16" t="s">
        <v>1049</v>
      </c>
      <c r="F79" s="17" t="s">
        <v>1046</v>
      </c>
      <c r="G79" s="18" t="s">
        <v>44</v>
      </c>
      <c r="H79" s="12">
        <f t="shared" si="3"/>
        <v>5.0409836065573765</v>
      </c>
      <c r="I79" s="12">
        <v>10</v>
      </c>
      <c r="J79" s="25"/>
      <c r="O79" s="67">
        <f>VLOOKUP(D79,'[1]One Plan'!$C:$L,10,0)</f>
        <v>10</v>
      </c>
      <c r="P79" s="63">
        <f t="shared" si="2"/>
        <v>0</v>
      </c>
    </row>
    <row r="80" spans="1:16" s="9" customFormat="1" ht="21.75" customHeight="1">
      <c r="A80" s="241"/>
      <c r="B80" s="223"/>
      <c r="C80" s="52" t="s">
        <v>2079</v>
      </c>
      <c r="D80" s="16" t="s">
        <v>1009</v>
      </c>
      <c r="E80" s="16" t="s">
        <v>1014</v>
      </c>
      <c r="F80" s="17" t="s">
        <v>1010</v>
      </c>
      <c r="G80" s="18" t="s">
        <v>29</v>
      </c>
      <c r="H80" s="12">
        <f t="shared" si="3"/>
        <v>12.350409836065573</v>
      </c>
      <c r="I80" s="12">
        <v>24.5</v>
      </c>
      <c r="J80" s="25"/>
      <c r="O80" s="67">
        <f>VLOOKUP(D80,'[1]One Plan'!$C:$L,10,0)</f>
        <v>24.5</v>
      </c>
      <c r="P80" s="63">
        <f t="shared" si="2"/>
        <v>0</v>
      </c>
    </row>
    <row r="81" spans="1:16" s="9" customFormat="1" ht="21.75" customHeight="1">
      <c r="A81" s="241"/>
      <c r="B81" s="223"/>
      <c r="C81" s="52" t="s">
        <v>2079</v>
      </c>
      <c r="D81" s="16" t="s">
        <v>1011</v>
      </c>
      <c r="E81" s="16" t="s">
        <v>1015</v>
      </c>
      <c r="F81" s="17" t="s">
        <v>1018</v>
      </c>
      <c r="G81" s="18" t="s">
        <v>8</v>
      </c>
      <c r="H81" s="12">
        <f t="shared" si="3"/>
        <v>46.377049180327866</v>
      </c>
      <c r="I81" s="12">
        <v>92</v>
      </c>
      <c r="J81" s="25"/>
      <c r="O81" s="67">
        <f>VLOOKUP(D81,'[1]One Plan'!$C:$L,10,0)</f>
        <v>92</v>
      </c>
      <c r="P81" s="63">
        <f t="shared" si="2"/>
        <v>0</v>
      </c>
    </row>
    <row r="82" spans="1:16" s="9" customFormat="1" ht="21.75" customHeight="1">
      <c r="A82" s="241"/>
      <c r="B82" s="223"/>
      <c r="C82" s="52" t="s">
        <v>2081</v>
      </c>
      <c r="D82" s="16" t="s">
        <v>33</v>
      </c>
      <c r="E82" s="16" t="s">
        <v>32</v>
      </c>
      <c r="F82" s="17" t="s">
        <v>34</v>
      </c>
      <c r="G82" s="18" t="s">
        <v>29</v>
      </c>
      <c r="H82" s="12">
        <f t="shared" si="3"/>
        <v>17.895491803278691</v>
      </c>
      <c r="I82" s="12">
        <v>35.5</v>
      </c>
      <c r="J82" s="25"/>
      <c r="O82" s="67">
        <f>VLOOKUP(D82,'[1]One Plan'!$C:$L,10,0)</f>
        <v>35.5</v>
      </c>
      <c r="P82" s="63">
        <f t="shared" si="2"/>
        <v>0</v>
      </c>
    </row>
    <row r="83" spans="1:16" s="9" customFormat="1" ht="21.75" customHeight="1">
      <c r="A83" s="241"/>
      <c r="B83" s="223"/>
      <c r="C83" s="52" t="s">
        <v>2081</v>
      </c>
      <c r="D83" s="16" t="s">
        <v>36</v>
      </c>
      <c r="E83" s="16" t="s">
        <v>35</v>
      </c>
      <c r="F83" s="17" t="s">
        <v>532</v>
      </c>
      <c r="G83" s="18" t="s">
        <v>8</v>
      </c>
      <c r="H83" s="12">
        <f t="shared" si="3"/>
        <v>67.045081967213122</v>
      </c>
      <c r="I83" s="12">
        <v>133</v>
      </c>
      <c r="J83" s="25"/>
      <c r="O83" s="67">
        <f>VLOOKUP(D83,'[1]One Plan'!$C:$L,10,0)</f>
        <v>133</v>
      </c>
      <c r="P83" s="63">
        <f t="shared" si="2"/>
        <v>0</v>
      </c>
    </row>
    <row r="84" spans="1:16" s="9" customFormat="1" ht="21.75" customHeight="1">
      <c r="A84" s="241"/>
      <c r="B84" s="223"/>
      <c r="C84" s="52" t="s">
        <v>2082</v>
      </c>
      <c r="D84" s="16" t="s">
        <v>877</v>
      </c>
      <c r="E84" s="16" t="s">
        <v>894</v>
      </c>
      <c r="F84" s="17" t="s">
        <v>876</v>
      </c>
      <c r="G84" s="18" t="s">
        <v>29</v>
      </c>
      <c r="H84" s="12">
        <f t="shared" si="3"/>
        <v>15.879098360655737</v>
      </c>
      <c r="I84" s="12">
        <v>31.5</v>
      </c>
      <c r="J84" s="25"/>
      <c r="O84" s="67">
        <f>VLOOKUP(D84,'[1]One Plan'!$C:$L,10,0)</f>
        <v>31.5</v>
      </c>
      <c r="P84" s="63">
        <f t="shared" si="2"/>
        <v>0</v>
      </c>
    </row>
    <row r="85" spans="1:16" s="9" customFormat="1" ht="21.75" customHeight="1">
      <c r="A85" s="241"/>
      <c r="B85" s="223"/>
      <c r="C85" s="52" t="s">
        <v>2082</v>
      </c>
      <c r="D85" s="16" t="s">
        <v>878</v>
      </c>
      <c r="E85" s="16" t="s">
        <v>895</v>
      </c>
      <c r="F85" s="17" t="s">
        <v>2068</v>
      </c>
      <c r="G85" s="18" t="s">
        <v>8</v>
      </c>
      <c r="H85" s="12">
        <f t="shared" si="3"/>
        <v>59.483606557377044</v>
      </c>
      <c r="I85" s="12">
        <v>118</v>
      </c>
      <c r="J85" s="25"/>
      <c r="O85" s="67">
        <f>VLOOKUP(D85,'[1]One Plan'!$C:$L,10,0)</f>
        <v>118</v>
      </c>
      <c r="P85" s="63">
        <f t="shared" si="2"/>
        <v>0</v>
      </c>
    </row>
    <row r="86" spans="1:16" s="9" customFormat="1" ht="21.75" customHeight="1">
      <c r="A86" s="241"/>
      <c r="B86" s="223"/>
      <c r="C86" s="52" t="s">
        <v>2083</v>
      </c>
      <c r="D86" s="16" t="s">
        <v>38</v>
      </c>
      <c r="E86" s="16" t="s">
        <v>37</v>
      </c>
      <c r="F86" s="17" t="s">
        <v>39</v>
      </c>
      <c r="G86" s="18" t="s">
        <v>29</v>
      </c>
      <c r="H86" s="12">
        <f t="shared" si="3"/>
        <v>17.895491803278691</v>
      </c>
      <c r="I86" s="12">
        <v>35.5</v>
      </c>
      <c r="J86" s="25"/>
      <c r="O86" s="67">
        <f>VLOOKUP(D86,'[1]One Plan'!$C:$L,10,0)</f>
        <v>35.5</v>
      </c>
      <c r="P86" s="63">
        <f t="shared" si="2"/>
        <v>0</v>
      </c>
    </row>
    <row r="87" spans="1:16" s="9" customFormat="1" ht="21.75" customHeight="1">
      <c r="A87" s="241"/>
      <c r="B87" s="223"/>
      <c r="C87" s="52" t="s">
        <v>2083</v>
      </c>
      <c r="D87" s="16" t="s">
        <v>41</v>
      </c>
      <c r="E87" s="16" t="s">
        <v>40</v>
      </c>
      <c r="F87" s="17" t="s">
        <v>533</v>
      </c>
      <c r="G87" s="18" t="s">
        <v>30</v>
      </c>
      <c r="H87" s="12">
        <f t="shared" si="3"/>
        <v>35.034836065573771</v>
      </c>
      <c r="I87" s="12">
        <v>69.5</v>
      </c>
      <c r="J87" s="25"/>
      <c r="O87" s="67">
        <f>VLOOKUP(D87,'[1]One Plan'!$C:$L,10,0)</f>
        <v>69.5</v>
      </c>
      <c r="P87" s="63">
        <f t="shared" si="2"/>
        <v>0</v>
      </c>
    </row>
    <row r="88" spans="1:16" s="9" customFormat="1" ht="21.75" customHeight="1">
      <c r="A88" s="241"/>
      <c r="B88" s="223"/>
      <c r="C88" s="52" t="s">
        <v>2084</v>
      </c>
      <c r="D88" s="16" t="s">
        <v>512</v>
      </c>
      <c r="E88" s="16" t="s">
        <v>514</v>
      </c>
      <c r="F88" s="17" t="s">
        <v>42</v>
      </c>
      <c r="G88" s="18" t="s">
        <v>29</v>
      </c>
      <c r="H88" s="12">
        <f t="shared" si="3"/>
        <v>20.163934426229506</v>
      </c>
      <c r="I88" s="12">
        <v>40</v>
      </c>
      <c r="J88" s="25"/>
      <c r="O88" s="67">
        <f>VLOOKUP(D88,'[1]One Plan'!$C:$L,10,0)</f>
        <v>40</v>
      </c>
      <c r="P88" s="63">
        <f t="shared" si="2"/>
        <v>0</v>
      </c>
    </row>
    <row r="89" spans="1:16" s="9" customFormat="1" ht="21.75" customHeight="1">
      <c r="A89" s="241"/>
      <c r="B89" s="223"/>
      <c r="C89" s="52" t="s">
        <v>2084</v>
      </c>
      <c r="D89" s="16" t="s">
        <v>513</v>
      </c>
      <c r="E89" s="16" t="s">
        <v>515</v>
      </c>
      <c r="F89" s="17" t="s">
        <v>534</v>
      </c>
      <c r="G89" s="18" t="s">
        <v>8</v>
      </c>
      <c r="H89" s="12">
        <f t="shared" si="3"/>
        <v>75.614754098360649</v>
      </c>
      <c r="I89" s="12">
        <v>150</v>
      </c>
      <c r="J89" s="25"/>
      <c r="O89" s="67">
        <f>VLOOKUP(D89,'[1]One Plan'!$C:$L,10,0)</f>
        <v>150</v>
      </c>
      <c r="P89" s="63">
        <f t="shared" si="2"/>
        <v>0</v>
      </c>
    </row>
    <row r="90" spans="1:16" s="9" customFormat="1" ht="21.75" customHeight="1">
      <c r="A90" s="241"/>
      <c r="B90" s="223"/>
      <c r="C90" s="52" t="s">
        <v>2085</v>
      </c>
      <c r="D90" s="16" t="s">
        <v>46</v>
      </c>
      <c r="E90" s="16" t="s">
        <v>45</v>
      </c>
      <c r="F90" s="17" t="s">
        <v>43</v>
      </c>
      <c r="G90" s="18" t="s">
        <v>29</v>
      </c>
      <c r="H90" s="12">
        <f t="shared" si="3"/>
        <v>17.895491803278691</v>
      </c>
      <c r="I90" s="12">
        <v>35.5</v>
      </c>
      <c r="J90" s="25"/>
      <c r="O90" s="67">
        <f>VLOOKUP(D90,'[1]One Plan'!$C:$L,10,0)</f>
        <v>35.5</v>
      </c>
      <c r="P90" s="63">
        <f t="shared" si="2"/>
        <v>0</v>
      </c>
    </row>
    <row r="91" spans="1:16" s="9" customFormat="1" ht="21.75" customHeight="1">
      <c r="A91" s="241"/>
      <c r="B91" s="223"/>
      <c r="C91" s="52" t="s">
        <v>2085</v>
      </c>
      <c r="D91" s="16" t="s">
        <v>48</v>
      </c>
      <c r="E91" s="16" t="s">
        <v>47</v>
      </c>
      <c r="F91" s="17" t="s">
        <v>535</v>
      </c>
      <c r="G91" s="18" t="s">
        <v>8</v>
      </c>
      <c r="H91" s="12">
        <f t="shared" si="3"/>
        <v>67.045081967213122</v>
      </c>
      <c r="I91" s="12">
        <v>133</v>
      </c>
      <c r="J91" s="25"/>
      <c r="O91" s="67">
        <f>VLOOKUP(D91,'[1]One Plan'!$C:$L,10,0)</f>
        <v>133</v>
      </c>
      <c r="P91" s="63">
        <f t="shared" si="2"/>
        <v>0</v>
      </c>
    </row>
    <row r="92" spans="1:16" s="9" customFormat="1" ht="21.75" customHeight="1">
      <c r="A92" s="241"/>
      <c r="B92" s="223"/>
      <c r="C92" s="52" t="s">
        <v>2076</v>
      </c>
      <c r="D92" s="16" t="s">
        <v>2044</v>
      </c>
      <c r="E92" s="16">
        <v>18084037317</v>
      </c>
      <c r="F92" s="17" t="s">
        <v>2058</v>
      </c>
      <c r="G92" s="18" t="s">
        <v>44</v>
      </c>
      <c r="H92" s="12">
        <f t="shared" si="3"/>
        <v>5.0409836065573765</v>
      </c>
      <c r="I92" s="12">
        <v>10</v>
      </c>
      <c r="J92" s="25"/>
      <c r="O92" s="67">
        <f>VLOOKUP(D92,'[1]One Plan'!$C:$L,10,0)</f>
        <v>10</v>
      </c>
      <c r="P92" s="63">
        <f t="shared" si="2"/>
        <v>0</v>
      </c>
    </row>
    <row r="93" spans="1:16" s="9" customFormat="1" ht="21.75" customHeight="1">
      <c r="A93" s="241"/>
      <c r="B93" s="223"/>
      <c r="C93" s="52" t="s">
        <v>2076</v>
      </c>
      <c r="D93" s="16" t="s">
        <v>2016</v>
      </c>
      <c r="E93" s="16" t="s">
        <v>2017</v>
      </c>
      <c r="F93" s="38" t="s">
        <v>2055</v>
      </c>
      <c r="G93" s="18" t="s">
        <v>29</v>
      </c>
      <c r="H93" s="12">
        <f t="shared" si="3"/>
        <v>17.895491803278691</v>
      </c>
      <c r="I93" s="12">
        <v>35.5</v>
      </c>
      <c r="J93" s="25"/>
      <c r="O93" s="67">
        <f>VLOOKUP(D93,'[1]One Plan'!$C:$L,10,0)</f>
        <v>35.5</v>
      </c>
      <c r="P93" s="63">
        <f t="shared" si="2"/>
        <v>0</v>
      </c>
    </row>
    <row r="94" spans="1:16" s="9" customFormat="1" ht="21.75" customHeight="1">
      <c r="A94" s="241"/>
      <c r="B94" s="223"/>
      <c r="C94" s="52" t="s">
        <v>2076</v>
      </c>
      <c r="D94" s="16" t="s">
        <v>2024</v>
      </c>
      <c r="E94" s="16" t="s">
        <v>2025</v>
      </c>
      <c r="F94" s="38" t="s">
        <v>2056</v>
      </c>
      <c r="G94" s="18" t="s">
        <v>8</v>
      </c>
      <c r="H94" s="12">
        <f t="shared" si="3"/>
        <v>67.045081967213122</v>
      </c>
      <c r="I94" s="12">
        <v>133</v>
      </c>
      <c r="J94" s="25"/>
      <c r="O94" s="67">
        <f>VLOOKUP(D94,'[1]One Plan'!$C:$L,10,0)</f>
        <v>133</v>
      </c>
      <c r="P94" s="63">
        <f t="shared" si="2"/>
        <v>0</v>
      </c>
    </row>
    <row r="95" spans="1:16" s="9" customFormat="1" ht="21.75" customHeight="1">
      <c r="A95" s="241"/>
      <c r="B95" s="223"/>
      <c r="C95" s="52" t="s">
        <v>2077</v>
      </c>
      <c r="D95" s="16" t="s">
        <v>1990</v>
      </c>
      <c r="E95" s="16" t="s">
        <v>1991</v>
      </c>
      <c r="F95" s="41" t="s">
        <v>1992</v>
      </c>
      <c r="G95" s="18" t="s">
        <v>6</v>
      </c>
      <c r="H95" s="12">
        <f t="shared" si="3"/>
        <v>4.5368852459016393</v>
      </c>
      <c r="I95" s="12">
        <v>9</v>
      </c>
      <c r="J95" s="25"/>
      <c r="O95" s="68">
        <f>VLOOKUP(D95,'[1]One Plan'!$C:$L,10,0)</f>
        <v>0</v>
      </c>
      <c r="P95" s="63">
        <f t="shared" si="2"/>
        <v>-9</v>
      </c>
    </row>
    <row r="96" spans="1:16" s="9" customFormat="1" ht="21.75" customHeight="1">
      <c r="A96" s="241"/>
      <c r="B96" s="223"/>
      <c r="C96" s="52" t="s">
        <v>2077</v>
      </c>
      <c r="D96" s="16" t="s">
        <v>1993</v>
      </c>
      <c r="E96" s="16" t="s">
        <v>1994</v>
      </c>
      <c r="F96" s="41" t="s">
        <v>1995</v>
      </c>
      <c r="G96" s="18" t="s">
        <v>29</v>
      </c>
      <c r="H96" s="12">
        <f t="shared" si="3"/>
        <v>15.879098360655737</v>
      </c>
      <c r="I96" s="12">
        <v>31.5</v>
      </c>
      <c r="J96" s="25"/>
      <c r="O96" s="68">
        <f>VLOOKUP(D96,'[1]One Plan'!$C:$L,10,0)</f>
        <v>0</v>
      </c>
      <c r="P96" s="63">
        <f t="shared" si="2"/>
        <v>-31.5</v>
      </c>
    </row>
    <row r="97" spans="1:16" s="9" customFormat="1" ht="21.75" customHeight="1">
      <c r="A97" s="241"/>
      <c r="B97" s="223"/>
      <c r="C97" s="52" t="s">
        <v>2077</v>
      </c>
      <c r="D97" s="16" t="s">
        <v>1996</v>
      </c>
      <c r="E97" s="16" t="s">
        <v>1997</v>
      </c>
      <c r="F97" s="41" t="s">
        <v>1998</v>
      </c>
      <c r="G97" s="18" t="s">
        <v>8</v>
      </c>
      <c r="H97" s="12">
        <f t="shared" si="3"/>
        <v>59.483606557377044</v>
      </c>
      <c r="I97" s="12">
        <v>118</v>
      </c>
      <c r="J97" s="25"/>
      <c r="O97" s="68">
        <f>VLOOKUP(D97,'[1]One Plan'!$C:$L,10,0)</f>
        <v>0</v>
      </c>
      <c r="P97" s="63">
        <f t="shared" si="2"/>
        <v>-118</v>
      </c>
    </row>
    <row r="98" spans="1:16" s="9" customFormat="1" ht="21.75" customHeight="1">
      <c r="A98" s="241"/>
      <c r="B98" s="223"/>
      <c r="C98" s="52" t="s">
        <v>2078</v>
      </c>
      <c r="D98" s="16" t="s">
        <v>1928</v>
      </c>
      <c r="E98" s="16">
        <v>18084037447</v>
      </c>
      <c r="F98" s="38" t="s">
        <v>2057</v>
      </c>
      <c r="G98" s="18" t="s">
        <v>44</v>
      </c>
      <c r="H98" s="12">
        <f t="shared" si="3"/>
        <v>5.0409836065573765</v>
      </c>
      <c r="I98" s="12">
        <v>10</v>
      </c>
      <c r="J98" s="25"/>
      <c r="O98" s="67">
        <f>VLOOKUP(D98,'[1]One Plan'!$C:$L,10,0)</f>
        <v>10</v>
      </c>
      <c r="P98" s="63">
        <f t="shared" si="2"/>
        <v>0</v>
      </c>
    </row>
    <row r="99" spans="1:16" s="9" customFormat="1" ht="21.75" customHeight="1">
      <c r="A99" s="241"/>
      <c r="B99" s="223"/>
      <c r="C99" s="52" t="s">
        <v>2078</v>
      </c>
      <c r="D99" s="16" t="s">
        <v>1898</v>
      </c>
      <c r="E99" s="16" t="s">
        <v>1899</v>
      </c>
      <c r="F99" s="38" t="s">
        <v>1900</v>
      </c>
      <c r="G99" s="18" t="s">
        <v>29</v>
      </c>
      <c r="H99" s="12">
        <f t="shared" si="3"/>
        <v>17.895491803278691</v>
      </c>
      <c r="I99" s="12">
        <v>35.5</v>
      </c>
      <c r="J99" s="25"/>
      <c r="O99" s="67">
        <f>VLOOKUP(D99,'[1]One Plan'!$C:$L,10,0)</f>
        <v>35.5</v>
      </c>
      <c r="P99" s="63">
        <f t="shared" si="2"/>
        <v>0</v>
      </c>
    </row>
    <row r="100" spans="1:16" s="9" customFormat="1" ht="21.75" customHeight="1">
      <c r="A100" s="241"/>
      <c r="B100" s="223"/>
      <c r="C100" s="52" t="s">
        <v>2086</v>
      </c>
      <c r="D100" s="16" t="s">
        <v>50</v>
      </c>
      <c r="E100" s="16" t="s">
        <v>49</v>
      </c>
      <c r="F100" s="17" t="s">
        <v>1103</v>
      </c>
      <c r="G100" s="18" t="s">
        <v>7</v>
      </c>
      <c r="H100" s="12">
        <f t="shared" si="3"/>
        <v>17.895491803278691</v>
      </c>
      <c r="I100" s="12">
        <v>35.5</v>
      </c>
      <c r="J100" s="25"/>
      <c r="O100" s="67">
        <f>VLOOKUP(D100,'[1]One Plan'!$C:$L,10,0)</f>
        <v>35.5</v>
      </c>
      <c r="P100" s="63">
        <f t="shared" si="2"/>
        <v>0</v>
      </c>
    </row>
    <row r="101" spans="1:16" s="9" customFormat="1" ht="21.75" customHeight="1">
      <c r="A101" s="241"/>
      <c r="B101" s="223"/>
      <c r="C101" s="52" t="s">
        <v>2088</v>
      </c>
      <c r="D101" s="16" t="s">
        <v>1144</v>
      </c>
      <c r="E101" s="16" t="s">
        <v>1145</v>
      </c>
      <c r="F101" s="17" t="s">
        <v>1146</v>
      </c>
      <c r="G101" s="18" t="s">
        <v>29</v>
      </c>
      <c r="H101" s="12">
        <f t="shared" si="3"/>
        <v>17.895491803278691</v>
      </c>
      <c r="I101" s="12">
        <v>35.5</v>
      </c>
      <c r="J101" s="25"/>
      <c r="O101" s="67">
        <f>VLOOKUP(D101,'[1]One Plan'!$C:$L,10,0)</f>
        <v>35.5</v>
      </c>
      <c r="P101" s="63">
        <f t="shared" si="2"/>
        <v>0</v>
      </c>
    </row>
    <row r="102" spans="1:16" s="9" customFormat="1" ht="21.75" customHeight="1">
      <c r="A102" s="241"/>
      <c r="B102" s="223"/>
      <c r="C102" s="52" t="s">
        <v>2088</v>
      </c>
      <c r="D102" s="16" t="s">
        <v>1147</v>
      </c>
      <c r="E102" s="16" t="s">
        <v>1148</v>
      </c>
      <c r="F102" s="17" t="s">
        <v>1345</v>
      </c>
      <c r="G102" s="18" t="s">
        <v>1271</v>
      </c>
      <c r="H102" s="12">
        <f t="shared" si="3"/>
        <v>30.245901639344261</v>
      </c>
      <c r="I102" s="12">
        <v>60</v>
      </c>
      <c r="J102" s="25"/>
      <c r="O102" s="67">
        <f>VLOOKUP(D102,'[1]One Plan'!$C:$L,10,0)</f>
        <v>60</v>
      </c>
      <c r="P102" s="63">
        <f t="shared" si="2"/>
        <v>0</v>
      </c>
    </row>
    <row r="103" spans="1:16" s="9" customFormat="1" ht="21.75" customHeight="1">
      <c r="A103" s="241"/>
      <c r="B103" s="223"/>
      <c r="C103" s="52" t="s">
        <v>2075</v>
      </c>
      <c r="D103" s="16" t="s">
        <v>1346</v>
      </c>
      <c r="E103" s="16" t="s">
        <v>1347</v>
      </c>
      <c r="F103" s="17" t="s">
        <v>1348</v>
      </c>
      <c r="G103" s="18" t="s">
        <v>29</v>
      </c>
      <c r="H103" s="12">
        <f t="shared" si="3"/>
        <v>15.879098360655737</v>
      </c>
      <c r="I103" s="12">
        <v>31.5</v>
      </c>
      <c r="J103" s="25"/>
      <c r="O103" s="67">
        <f>VLOOKUP(D103,'[1]One Plan'!$C:$L,10,0)</f>
        <v>31.5</v>
      </c>
      <c r="P103" s="63">
        <f t="shared" si="2"/>
        <v>0</v>
      </c>
    </row>
    <row r="104" spans="1:16" s="9" customFormat="1" ht="21.75" customHeight="1">
      <c r="A104" s="241"/>
      <c r="B104" s="223"/>
      <c r="C104" s="52" t="s">
        <v>2089</v>
      </c>
      <c r="D104" s="16" t="s">
        <v>1349</v>
      </c>
      <c r="E104" s="16" t="s">
        <v>1350</v>
      </c>
      <c r="F104" s="17" t="s">
        <v>1351</v>
      </c>
      <c r="G104" s="18" t="s">
        <v>6</v>
      </c>
      <c r="H104" s="12">
        <f t="shared" si="3"/>
        <v>5.0409836065573765</v>
      </c>
      <c r="I104" s="12">
        <v>10</v>
      </c>
      <c r="J104" s="25"/>
      <c r="O104" s="67">
        <f>VLOOKUP(D104,'[1]One Plan'!$C:$L,10,0)</f>
        <v>10</v>
      </c>
      <c r="P104" s="63">
        <f t="shared" si="2"/>
        <v>0</v>
      </c>
    </row>
    <row r="105" spans="1:16" s="9" customFormat="1" ht="21.75" customHeight="1">
      <c r="A105" s="241"/>
      <c r="B105" s="223"/>
      <c r="C105" s="52" t="s">
        <v>2089</v>
      </c>
      <c r="D105" s="16" t="s">
        <v>1352</v>
      </c>
      <c r="E105" s="16" t="s">
        <v>1353</v>
      </c>
      <c r="F105" s="17" t="s">
        <v>1354</v>
      </c>
      <c r="G105" s="18" t="s">
        <v>7</v>
      </c>
      <c r="H105" s="12">
        <f t="shared" si="3"/>
        <v>21.172131147540981</v>
      </c>
      <c r="I105" s="12">
        <v>42</v>
      </c>
      <c r="J105" s="25"/>
      <c r="O105" s="67">
        <f>VLOOKUP(D105,'[1]One Plan'!$C:$L,10,0)</f>
        <v>42</v>
      </c>
      <c r="P105" s="63">
        <f t="shared" si="2"/>
        <v>0</v>
      </c>
    </row>
    <row r="106" spans="1:16" s="9" customFormat="1" ht="21.75" customHeight="1">
      <c r="A106" s="241"/>
      <c r="B106" s="223"/>
      <c r="C106" s="52" t="s">
        <v>2089</v>
      </c>
      <c r="D106" s="16" t="s">
        <v>1355</v>
      </c>
      <c r="E106" s="16" t="s">
        <v>1356</v>
      </c>
      <c r="F106" s="17" t="s">
        <v>1357</v>
      </c>
      <c r="G106" s="18" t="s">
        <v>8</v>
      </c>
      <c r="H106" s="12">
        <f t="shared" si="3"/>
        <v>63.516393442622949</v>
      </c>
      <c r="I106" s="12">
        <v>126</v>
      </c>
      <c r="J106" s="25"/>
      <c r="O106" s="67">
        <f>VLOOKUP(D106,'[1]One Plan'!$C:$L,10,0)</f>
        <v>126</v>
      </c>
      <c r="P106" s="63">
        <f t="shared" si="2"/>
        <v>0</v>
      </c>
    </row>
    <row r="107" spans="1:16" s="9" customFormat="1" ht="21.75" customHeight="1">
      <c r="A107" s="241"/>
      <c r="B107" s="223"/>
      <c r="C107" s="52" t="s">
        <v>2089</v>
      </c>
      <c r="D107" s="16" t="s">
        <v>1358</v>
      </c>
      <c r="E107" s="16" t="s">
        <v>1359</v>
      </c>
      <c r="F107" s="17" t="s">
        <v>1360</v>
      </c>
      <c r="G107" s="18" t="s">
        <v>6</v>
      </c>
      <c r="H107" s="12">
        <f t="shared" si="3"/>
        <v>5.0409836065573765</v>
      </c>
      <c r="I107" s="12">
        <v>10</v>
      </c>
      <c r="J107" s="25"/>
      <c r="O107" s="67">
        <f>VLOOKUP(D107,'[1]One Plan'!$C:$L,10,0)</f>
        <v>10</v>
      </c>
      <c r="P107" s="63">
        <f t="shared" si="2"/>
        <v>0</v>
      </c>
    </row>
    <row r="108" spans="1:16" s="9" customFormat="1" ht="21.75" customHeight="1">
      <c r="A108" s="241"/>
      <c r="B108" s="223"/>
      <c r="C108" s="52" t="s">
        <v>2089</v>
      </c>
      <c r="D108" s="16" t="s">
        <v>1361</v>
      </c>
      <c r="E108" s="16" t="s">
        <v>1362</v>
      </c>
      <c r="F108" s="17" t="s">
        <v>1363</v>
      </c>
      <c r="G108" s="18" t="s">
        <v>7</v>
      </c>
      <c r="H108" s="12">
        <f t="shared" si="3"/>
        <v>21.172131147540981</v>
      </c>
      <c r="I108" s="12">
        <v>42</v>
      </c>
      <c r="J108" s="25"/>
      <c r="O108" s="67">
        <f>VLOOKUP(D108,'[1]One Plan'!$C:$L,10,0)</f>
        <v>42</v>
      </c>
      <c r="P108" s="63">
        <f t="shared" si="2"/>
        <v>0</v>
      </c>
    </row>
    <row r="109" spans="1:16" s="9" customFormat="1" ht="21.75" customHeight="1">
      <c r="A109" s="241"/>
      <c r="B109" s="223"/>
      <c r="C109" s="52" t="s">
        <v>2089</v>
      </c>
      <c r="D109" s="16" t="s">
        <v>1364</v>
      </c>
      <c r="E109" s="16" t="s">
        <v>1365</v>
      </c>
      <c r="F109" s="17" t="s">
        <v>1366</v>
      </c>
      <c r="G109" s="18" t="s">
        <v>8</v>
      </c>
      <c r="H109" s="12">
        <f t="shared" si="3"/>
        <v>63.516393442622949</v>
      </c>
      <c r="I109" s="12">
        <v>126</v>
      </c>
      <c r="J109" s="25"/>
      <c r="O109" s="67">
        <f>VLOOKUP(D109,'[1]One Plan'!$C:$L,10,0)</f>
        <v>126</v>
      </c>
      <c r="P109" s="63">
        <f t="shared" si="2"/>
        <v>0</v>
      </c>
    </row>
    <row r="110" spans="1:16" s="9" customFormat="1" ht="21.75" customHeight="1">
      <c r="A110" s="241"/>
      <c r="B110" s="223"/>
      <c r="C110" s="52" t="s">
        <v>2089</v>
      </c>
      <c r="D110" s="16" t="s">
        <v>1367</v>
      </c>
      <c r="E110" s="16" t="s">
        <v>1368</v>
      </c>
      <c r="F110" s="17" t="s">
        <v>1369</v>
      </c>
      <c r="G110" s="18" t="s">
        <v>71</v>
      </c>
      <c r="H110" s="12">
        <f t="shared" si="3"/>
        <v>5.0409836065573765</v>
      </c>
      <c r="I110" s="12">
        <v>10</v>
      </c>
      <c r="J110" s="25"/>
      <c r="O110" s="67">
        <f>VLOOKUP(D110,'[1]One Plan'!$C:$L,10,0)</f>
        <v>10</v>
      </c>
      <c r="P110" s="63">
        <f t="shared" si="2"/>
        <v>0</v>
      </c>
    </row>
    <row r="111" spans="1:16" s="9" customFormat="1" ht="21.75" customHeight="1">
      <c r="A111" s="241"/>
      <c r="B111" s="223"/>
      <c r="C111" s="52" t="s">
        <v>2090</v>
      </c>
      <c r="D111" s="16" t="s">
        <v>1370</v>
      </c>
      <c r="E111" s="16" t="s">
        <v>1371</v>
      </c>
      <c r="F111" s="17" t="s">
        <v>1372</v>
      </c>
      <c r="G111" s="18" t="s">
        <v>44</v>
      </c>
      <c r="H111" s="12">
        <f t="shared" si="3"/>
        <v>5.0409836065573765</v>
      </c>
      <c r="I111" s="12">
        <v>10</v>
      </c>
      <c r="J111" s="25"/>
      <c r="O111" s="67">
        <f>VLOOKUP(D111,'[1]One Plan'!$C:$L,10,0)</f>
        <v>10</v>
      </c>
      <c r="P111" s="63">
        <f t="shared" si="2"/>
        <v>0</v>
      </c>
    </row>
    <row r="112" spans="1:16" s="9" customFormat="1" ht="21.75" customHeight="1">
      <c r="A112" s="241"/>
      <c r="B112" s="223"/>
      <c r="C112" s="52" t="s">
        <v>2090</v>
      </c>
      <c r="D112" s="16" t="s">
        <v>1373</v>
      </c>
      <c r="E112" s="16" t="s">
        <v>1374</v>
      </c>
      <c r="F112" s="17" t="s">
        <v>1372</v>
      </c>
      <c r="G112" s="18" t="s">
        <v>29</v>
      </c>
      <c r="H112" s="12">
        <f t="shared" si="3"/>
        <v>21.172131147540981</v>
      </c>
      <c r="I112" s="12">
        <v>42</v>
      </c>
      <c r="J112" s="25"/>
      <c r="O112" s="67">
        <f>VLOOKUP(D112,'[1]One Plan'!$C:$L,10,0)</f>
        <v>42</v>
      </c>
      <c r="P112" s="63">
        <f t="shared" si="2"/>
        <v>0</v>
      </c>
    </row>
    <row r="113" spans="1:16" s="9" customFormat="1" ht="21.75" customHeight="1">
      <c r="A113" s="241"/>
      <c r="B113" s="223"/>
      <c r="C113" s="52" t="s">
        <v>2090</v>
      </c>
      <c r="D113" s="16" t="s">
        <v>1375</v>
      </c>
      <c r="E113" s="16" t="s">
        <v>1376</v>
      </c>
      <c r="F113" s="17" t="s">
        <v>1377</v>
      </c>
      <c r="G113" s="18" t="s">
        <v>8</v>
      </c>
      <c r="H113" s="12">
        <f t="shared" si="3"/>
        <v>79.647540983606561</v>
      </c>
      <c r="I113" s="12">
        <v>158</v>
      </c>
      <c r="J113" s="25"/>
      <c r="O113" s="67">
        <f>VLOOKUP(D113,'[1]One Plan'!$C:$L,10,0)</f>
        <v>158</v>
      </c>
      <c r="P113" s="63">
        <f t="shared" si="2"/>
        <v>0</v>
      </c>
    </row>
    <row r="114" spans="1:16" s="9" customFormat="1" ht="21.75" customHeight="1">
      <c r="A114" s="241"/>
      <c r="B114" s="223"/>
      <c r="C114" s="52" t="s">
        <v>2091</v>
      </c>
      <c r="D114" s="16" t="s">
        <v>866</v>
      </c>
      <c r="E114" s="16" t="s">
        <v>896</v>
      </c>
      <c r="F114" s="17" t="s">
        <v>536</v>
      </c>
      <c r="G114" s="18" t="s">
        <v>44</v>
      </c>
      <c r="H114" s="12">
        <f t="shared" si="3"/>
        <v>5.0409836065573765</v>
      </c>
      <c r="I114" s="12">
        <v>10</v>
      </c>
      <c r="J114" s="25"/>
      <c r="O114" s="67">
        <f>VLOOKUP(D114,'[1]One Plan'!$C:$L,10,0)</f>
        <v>10</v>
      </c>
      <c r="P114" s="63">
        <f t="shared" si="2"/>
        <v>0</v>
      </c>
    </row>
    <row r="115" spans="1:16" s="9" customFormat="1" ht="21.75" customHeight="1">
      <c r="A115" s="241"/>
      <c r="B115" s="223"/>
      <c r="C115" s="52" t="s">
        <v>2091</v>
      </c>
      <c r="D115" s="16" t="s">
        <v>864</v>
      </c>
      <c r="E115" s="16" t="s">
        <v>897</v>
      </c>
      <c r="F115" s="17" t="s">
        <v>51</v>
      </c>
      <c r="G115" s="18" t="s">
        <v>29</v>
      </c>
      <c r="H115" s="12">
        <f t="shared" si="3"/>
        <v>21.172131147540981</v>
      </c>
      <c r="I115" s="12">
        <v>42</v>
      </c>
      <c r="J115" s="25"/>
      <c r="O115" s="67">
        <f>VLOOKUP(D115,'[1]One Plan'!$C:$L,10,0)</f>
        <v>42</v>
      </c>
      <c r="P115" s="63">
        <f t="shared" si="2"/>
        <v>0</v>
      </c>
    </row>
    <row r="116" spans="1:16" s="9" customFormat="1" ht="21.75" customHeight="1">
      <c r="A116" s="241"/>
      <c r="B116" s="224"/>
      <c r="C116" s="52" t="s">
        <v>2091</v>
      </c>
      <c r="D116" s="16" t="s">
        <v>865</v>
      </c>
      <c r="E116" s="16" t="s">
        <v>898</v>
      </c>
      <c r="F116" s="17" t="s">
        <v>537</v>
      </c>
      <c r="G116" s="18" t="s">
        <v>8</v>
      </c>
      <c r="H116" s="12">
        <f t="shared" si="3"/>
        <v>79.647540983606561</v>
      </c>
      <c r="I116" s="12">
        <v>158</v>
      </c>
      <c r="J116" s="25"/>
      <c r="O116" s="67">
        <f>VLOOKUP(D116,'[1]One Plan'!$C:$L,10,0)</f>
        <v>158</v>
      </c>
      <c r="P116" s="63">
        <f t="shared" si="2"/>
        <v>0</v>
      </c>
    </row>
    <row r="117" spans="1:16" s="9" customFormat="1" ht="21.75" customHeight="1">
      <c r="A117" s="241"/>
      <c r="B117" s="222" t="s">
        <v>52</v>
      </c>
      <c r="C117" s="52" t="s">
        <v>2084</v>
      </c>
      <c r="D117" s="16" t="s">
        <v>516</v>
      </c>
      <c r="E117" s="16" t="s">
        <v>519</v>
      </c>
      <c r="F117" s="17" t="s">
        <v>53</v>
      </c>
      <c r="G117" s="18" t="s">
        <v>66</v>
      </c>
      <c r="H117" s="12">
        <f t="shared" si="3"/>
        <v>22.936475409836063</v>
      </c>
      <c r="I117" s="12">
        <v>45.5</v>
      </c>
      <c r="J117" s="25"/>
      <c r="O117" s="67">
        <f>VLOOKUP(D117,'[1]One Plan'!$C:$L,10,0)</f>
        <v>45.5</v>
      </c>
      <c r="P117" s="63">
        <f t="shared" si="2"/>
        <v>0</v>
      </c>
    </row>
    <row r="118" spans="1:16" s="9" customFormat="1" ht="21.75" customHeight="1">
      <c r="A118" s="241"/>
      <c r="B118" s="223"/>
      <c r="C118" s="52" t="s">
        <v>2084</v>
      </c>
      <c r="D118" s="16" t="s">
        <v>517</v>
      </c>
      <c r="E118" s="16" t="s">
        <v>520</v>
      </c>
      <c r="F118" s="17" t="s">
        <v>538</v>
      </c>
      <c r="G118" s="18" t="s">
        <v>30</v>
      </c>
      <c r="H118" s="12">
        <f t="shared" si="3"/>
        <v>53.938524590163937</v>
      </c>
      <c r="I118" s="12">
        <v>107</v>
      </c>
      <c r="J118" s="25"/>
      <c r="O118" s="67">
        <f>VLOOKUP(D118,'[1]One Plan'!$C:$L,10,0)</f>
        <v>107</v>
      </c>
      <c r="P118" s="63">
        <f t="shared" si="2"/>
        <v>0</v>
      </c>
    </row>
    <row r="119" spans="1:16" s="9" customFormat="1" ht="21.75" customHeight="1">
      <c r="A119" s="241"/>
      <c r="B119" s="223"/>
      <c r="C119" s="52" t="s">
        <v>2084</v>
      </c>
      <c r="D119" s="16" t="s">
        <v>518</v>
      </c>
      <c r="E119" s="16" t="s">
        <v>521</v>
      </c>
      <c r="F119" s="17" t="s">
        <v>64</v>
      </c>
      <c r="G119" s="18" t="s">
        <v>55</v>
      </c>
      <c r="H119" s="12">
        <f t="shared" si="3"/>
        <v>18.651639344262293</v>
      </c>
      <c r="I119" s="12">
        <v>37</v>
      </c>
      <c r="J119" s="25"/>
      <c r="O119" s="67">
        <f>VLOOKUP(D119,'[1]One Plan'!$C:$L,10,0)</f>
        <v>37</v>
      </c>
      <c r="P119" s="63">
        <f t="shared" si="2"/>
        <v>0</v>
      </c>
    </row>
    <row r="120" spans="1:16" s="9" customFormat="1" ht="21.75" customHeight="1">
      <c r="A120" s="241"/>
      <c r="B120" s="223"/>
      <c r="C120" s="52" t="s">
        <v>2079</v>
      </c>
      <c r="D120" s="16" t="s">
        <v>1124</v>
      </c>
      <c r="E120" s="16" t="s">
        <v>1123</v>
      </c>
      <c r="F120" s="17" t="s">
        <v>1125</v>
      </c>
      <c r="G120" s="18" t="s">
        <v>29</v>
      </c>
      <c r="H120" s="12">
        <f t="shared" si="3"/>
        <v>14.870901639344261</v>
      </c>
      <c r="I120" s="12">
        <v>29.5</v>
      </c>
      <c r="J120" s="25"/>
      <c r="O120" s="67">
        <f>VLOOKUP(D120,'[1]One Plan'!$C:$L,10,0)</f>
        <v>29.5</v>
      </c>
      <c r="P120" s="63">
        <f t="shared" si="2"/>
        <v>0</v>
      </c>
    </row>
    <row r="121" spans="1:16" s="9" customFormat="1" ht="21.75" customHeight="1">
      <c r="A121" s="241"/>
      <c r="B121" s="223"/>
      <c r="C121" s="52" t="s">
        <v>2080</v>
      </c>
      <c r="D121" s="16" t="s">
        <v>837</v>
      </c>
      <c r="E121" s="16" t="s">
        <v>836</v>
      </c>
      <c r="F121" s="17" t="s">
        <v>838</v>
      </c>
      <c r="G121" s="18" t="s">
        <v>95</v>
      </c>
      <c r="H121" s="12">
        <f t="shared" si="3"/>
        <v>26.213114754098363</v>
      </c>
      <c r="I121" s="12">
        <v>52</v>
      </c>
      <c r="J121" s="25"/>
      <c r="O121" s="67">
        <f>VLOOKUP(D121,'[1]One Plan'!$C:$L,10,0)</f>
        <v>52</v>
      </c>
      <c r="P121" s="63">
        <f t="shared" si="2"/>
        <v>0</v>
      </c>
    </row>
    <row r="122" spans="1:16" s="9" customFormat="1" ht="21.75" customHeight="1">
      <c r="A122" s="241"/>
      <c r="B122" s="223"/>
      <c r="C122" s="52" t="s">
        <v>2085</v>
      </c>
      <c r="D122" s="16" t="s">
        <v>642</v>
      </c>
      <c r="E122" s="16" t="s">
        <v>641</v>
      </c>
      <c r="F122" s="17" t="s">
        <v>643</v>
      </c>
      <c r="G122" s="18" t="s">
        <v>66</v>
      </c>
      <c r="H122" s="12">
        <f t="shared" si="3"/>
        <v>18.399590163934427</v>
      </c>
      <c r="I122" s="12">
        <v>36.5</v>
      </c>
      <c r="J122" s="25"/>
      <c r="O122" s="67">
        <f>VLOOKUP(D122,'[1]One Plan'!$C:$L,10,0)</f>
        <v>36.5</v>
      </c>
      <c r="P122" s="63">
        <f t="shared" si="2"/>
        <v>0</v>
      </c>
    </row>
    <row r="123" spans="1:16" s="9" customFormat="1" ht="21.75" customHeight="1">
      <c r="A123" s="241"/>
      <c r="B123" s="223"/>
      <c r="C123" s="52" t="s">
        <v>2082</v>
      </c>
      <c r="D123" s="16" t="s">
        <v>57</v>
      </c>
      <c r="E123" s="16" t="s">
        <v>56</v>
      </c>
      <c r="F123" s="17" t="s">
        <v>1378</v>
      </c>
      <c r="G123" s="18" t="s">
        <v>54</v>
      </c>
      <c r="H123" s="12">
        <f t="shared" si="3"/>
        <v>16.131147540983608</v>
      </c>
      <c r="I123" s="12">
        <v>32</v>
      </c>
      <c r="J123" s="25"/>
      <c r="O123" s="67">
        <f>VLOOKUP(D123,'[1]One Plan'!$C:$L,10,0)</f>
        <v>32</v>
      </c>
      <c r="P123" s="63">
        <f t="shared" si="2"/>
        <v>0</v>
      </c>
    </row>
    <row r="124" spans="1:16" s="9" customFormat="1" ht="21.75" customHeight="1">
      <c r="A124" s="241"/>
      <c r="B124" s="223"/>
      <c r="C124" s="52" t="s">
        <v>2087</v>
      </c>
      <c r="D124" s="16" t="s">
        <v>59</v>
      </c>
      <c r="E124" s="16" t="s">
        <v>58</v>
      </c>
      <c r="F124" s="17" t="s">
        <v>60</v>
      </c>
      <c r="G124" s="18" t="s">
        <v>54</v>
      </c>
      <c r="H124" s="12">
        <f t="shared" si="3"/>
        <v>16.131147540983608</v>
      </c>
      <c r="I124" s="12">
        <v>32</v>
      </c>
      <c r="J124" s="25"/>
      <c r="O124" s="67">
        <f>VLOOKUP(D124,'[1]One Plan'!$C:$L,10,0)</f>
        <v>32</v>
      </c>
      <c r="P124" s="63">
        <f t="shared" si="2"/>
        <v>0</v>
      </c>
    </row>
    <row r="125" spans="1:16" s="9" customFormat="1" ht="21.75" customHeight="1">
      <c r="A125" s="241"/>
      <c r="B125" s="223"/>
      <c r="C125" s="52" t="s">
        <v>2087</v>
      </c>
      <c r="D125" s="16" t="s">
        <v>62</v>
      </c>
      <c r="E125" s="16" t="s">
        <v>61</v>
      </c>
      <c r="F125" s="17" t="s">
        <v>63</v>
      </c>
      <c r="G125" s="18" t="s">
        <v>55</v>
      </c>
      <c r="H125" s="12">
        <f t="shared" si="3"/>
        <v>13.610655737704919</v>
      </c>
      <c r="I125" s="12">
        <v>27</v>
      </c>
      <c r="J125" s="25"/>
      <c r="O125" s="67">
        <f>VLOOKUP(D125,'[1]One Plan'!$C:$L,10,0)</f>
        <v>27</v>
      </c>
      <c r="P125" s="63">
        <f t="shared" si="2"/>
        <v>0</v>
      </c>
    </row>
    <row r="126" spans="1:16" s="9" customFormat="1" ht="21.75" customHeight="1">
      <c r="A126" s="241"/>
      <c r="B126" s="223"/>
      <c r="C126" s="52" t="s">
        <v>2092</v>
      </c>
      <c r="D126" s="16" t="s">
        <v>524</v>
      </c>
      <c r="E126" s="16" t="s">
        <v>526</v>
      </c>
      <c r="F126" s="17" t="s">
        <v>525</v>
      </c>
      <c r="G126" s="18" t="s">
        <v>71</v>
      </c>
      <c r="H126" s="12">
        <f t="shared" si="3"/>
        <v>18.651639344262293</v>
      </c>
      <c r="I126" s="12">
        <v>37</v>
      </c>
      <c r="J126" s="25"/>
      <c r="O126" s="67">
        <f>VLOOKUP(D126,'[1]One Plan'!$C:$L,10,0)</f>
        <v>37</v>
      </c>
      <c r="P126" s="63">
        <f t="shared" si="2"/>
        <v>0</v>
      </c>
    </row>
    <row r="127" spans="1:16" s="9" customFormat="1" ht="21.75" customHeight="1">
      <c r="A127" s="241"/>
      <c r="B127" s="223"/>
      <c r="C127" s="52" t="s">
        <v>2089</v>
      </c>
      <c r="D127" s="16" t="s">
        <v>1379</v>
      </c>
      <c r="E127" s="16" t="s">
        <v>1380</v>
      </c>
      <c r="F127" s="17" t="s">
        <v>1381</v>
      </c>
      <c r="G127" s="18" t="s">
        <v>29</v>
      </c>
      <c r="H127" s="12">
        <f t="shared" si="3"/>
        <v>21.172131147540981</v>
      </c>
      <c r="I127" s="12">
        <v>42</v>
      </c>
      <c r="J127" s="25"/>
      <c r="O127" s="67">
        <f>VLOOKUP(D127,'[1]One Plan'!$C:$L,10,0)</f>
        <v>42</v>
      </c>
      <c r="P127" s="63">
        <f t="shared" si="2"/>
        <v>0</v>
      </c>
    </row>
    <row r="128" spans="1:16" s="9" customFormat="1" ht="21.75" customHeight="1">
      <c r="A128" s="241"/>
      <c r="B128" s="223"/>
      <c r="C128" s="52" t="s">
        <v>2089</v>
      </c>
      <c r="D128" s="16" t="s">
        <v>1382</v>
      </c>
      <c r="E128" s="16" t="s">
        <v>1383</v>
      </c>
      <c r="F128" s="17" t="s">
        <v>1384</v>
      </c>
      <c r="G128" s="18" t="s">
        <v>71</v>
      </c>
      <c r="H128" s="12">
        <f t="shared" si="3"/>
        <v>17.643442622950822</v>
      </c>
      <c r="I128" s="12">
        <v>35</v>
      </c>
      <c r="J128" s="25"/>
      <c r="O128" s="67">
        <f>VLOOKUP(D128,'[1]One Plan'!$C:$L,10,0)</f>
        <v>35</v>
      </c>
      <c r="P128" s="63">
        <f t="shared" si="2"/>
        <v>0</v>
      </c>
    </row>
    <row r="129" spans="1:16" s="9" customFormat="1" ht="21.75" customHeight="1">
      <c r="A129" s="241"/>
      <c r="B129" s="223"/>
      <c r="C129" s="52" t="s">
        <v>2089</v>
      </c>
      <c r="D129" s="16" t="s">
        <v>1385</v>
      </c>
      <c r="E129" s="16" t="s">
        <v>1386</v>
      </c>
      <c r="F129" s="17" t="s">
        <v>1387</v>
      </c>
      <c r="G129" s="18" t="s">
        <v>44</v>
      </c>
      <c r="H129" s="12">
        <f t="shared" si="3"/>
        <v>5.0409836065573765</v>
      </c>
      <c r="I129" s="12">
        <v>10</v>
      </c>
      <c r="J129" s="25"/>
      <c r="O129" s="67">
        <f>VLOOKUP(D129,'[1]One Plan'!$C:$L,10,0)</f>
        <v>10</v>
      </c>
      <c r="P129" s="63">
        <f t="shared" si="2"/>
        <v>0</v>
      </c>
    </row>
    <row r="130" spans="1:16" s="9" customFormat="1" ht="21.75" customHeight="1">
      <c r="A130" s="241"/>
      <c r="B130" s="223"/>
      <c r="C130" s="52" t="s">
        <v>2089</v>
      </c>
      <c r="D130" s="16" t="s">
        <v>1388</v>
      </c>
      <c r="E130" s="16" t="s">
        <v>1389</v>
      </c>
      <c r="F130" s="17" t="s">
        <v>1390</v>
      </c>
      <c r="G130" s="18" t="s">
        <v>66</v>
      </c>
      <c r="H130" s="12">
        <f t="shared" si="3"/>
        <v>21.172131147540981</v>
      </c>
      <c r="I130" s="12">
        <v>42</v>
      </c>
      <c r="J130" s="25"/>
      <c r="O130" s="67">
        <f>VLOOKUP(D130,'[1]One Plan'!$C:$L,10,0)</f>
        <v>42</v>
      </c>
      <c r="P130" s="63">
        <f t="shared" si="2"/>
        <v>0</v>
      </c>
    </row>
    <row r="131" spans="1:16" s="9" customFormat="1" ht="21.75" customHeight="1">
      <c r="A131" s="241"/>
      <c r="B131" s="223"/>
      <c r="C131" s="52" t="s">
        <v>2089</v>
      </c>
      <c r="D131" s="16" t="s">
        <v>1396</v>
      </c>
      <c r="E131" s="16" t="s">
        <v>1397</v>
      </c>
      <c r="F131" s="17" t="s">
        <v>1398</v>
      </c>
      <c r="G131" s="18" t="s">
        <v>500</v>
      </c>
      <c r="H131" s="12">
        <f t="shared" si="3"/>
        <v>23.188524590163933</v>
      </c>
      <c r="I131" s="12">
        <v>46</v>
      </c>
      <c r="J131" s="25"/>
      <c r="O131" s="67">
        <f>VLOOKUP(D131,'[1]One Plan'!$C:$L,10,0)</f>
        <v>46</v>
      </c>
      <c r="P131" s="63">
        <f t="shared" si="2"/>
        <v>0</v>
      </c>
    </row>
    <row r="132" spans="1:16" s="9" customFormat="1" ht="21.75" customHeight="1">
      <c r="A132" s="241"/>
      <c r="B132" s="223"/>
      <c r="C132" s="52" t="s">
        <v>2089</v>
      </c>
      <c r="D132" s="16" t="s">
        <v>1399</v>
      </c>
      <c r="E132" s="16" t="s">
        <v>1400</v>
      </c>
      <c r="F132" s="17" t="s">
        <v>1401</v>
      </c>
      <c r="G132" s="18" t="s">
        <v>499</v>
      </c>
      <c r="H132" s="12">
        <f t="shared" si="3"/>
        <v>29.993852459016392</v>
      </c>
      <c r="I132" s="12">
        <v>59.5</v>
      </c>
      <c r="J132" s="25"/>
      <c r="O132" s="67">
        <f>VLOOKUP(D132,'[1]One Plan'!$C:$L,10,0)</f>
        <v>59.5</v>
      </c>
      <c r="P132" s="63">
        <f t="shared" si="2"/>
        <v>0</v>
      </c>
    </row>
    <row r="133" spans="1:16" s="9" customFormat="1" ht="21.75" customHeight="1">
      <c r="A133" s="241"/>
      <c r="B133" s="223"/>
      <c r="C133" s="52" t="s">
        <v>2077</v>
      </c>
      <c r="D133" s="16" t="s">
        <v>1999</v>
      </c>
      <c r="E133" s="16" t="s">
        <v>2000</v>
      </c>
      <c r="F133" s="41" t="s">
        <v>2001</v>
      </c>
      <c r="G133" s="18" t="s">
        <v>54</v>
      </c>
      <c r="H133" s="12">
        <f t="shared" si="3"/>
        <v>16.887295081967213</v>
      </c>
      <c r="I133" s="12">
        <v>33.5</v>
      </c>
      <c r="J133" s="25"/>
      <c r="O133" s="68">
        <f>VLOOKUP(D133,'[1]One Plan'!$C:$L,10,0)</f>
        <v>0</v>
      </c>
      <c r="P133" s="63">
        <f t="shared" si="2"/>
        <v>-33.5</v>
      </c>
    </row>
    <row r="134" spans="1:16" s="9" customFormat="1" ht="21.75" customHeight="1">
      <c r="A134" s="241"/>
      <c r="B134" s="223"/>
      <c r="C134" s="52" t="s">
        <v>2077</v>
      </c>
      <c r="D134" s="16" t="s">
        <v>2002</v>
      </c>
      <c r="E134" s="16" t="s">
        <v>2003</v>
      </c>
      <c r="F134" s="41" t="s">
        <v>2004</v>
      </c>
      <c r="G134" s="18" t="s">
        <v>55</v>
      </c>
      <c r="H134" s="12">
        <f t="shared" ref="H134:H196" si="4">I134/1.22*(1-0.385)</f>
        <v>15.879098360655737</v>
      </c>
      <c r="I134" s="12">
        <v>31.5</v>
      </c>
      <c r="J134" s="25"/>
      <c r="O134" s="68">
        <f>VLOOKUP(D134,'[1]One Plan'!$C:$L,10,0)</f>
        <v>0</v>
      </c>
      <c r="P134" s="63">
        <f t="shared" ref="P134:P197" si="5">O134-I134</f>
        <v>-31.5</v>
      </c>
    </row>
    <row r="135" spans="1:16" s="9" customFormat="1" ht="21.75" customHeight="1">
      <c r="A135" s="241"/>
      <c r="B135" s="223"/>
      <c r="C135" s="52" t="s">
        <v>2093</v>
      </c>
      <c r="D135" s="16" t="s">
        <v>1402</v>
      </c>
      <c r="E135" s="16" t="s">
        <v>1403</v>
      </c>
      <c r="F135" s="17" t="s">
        <v>1404</v>
      </c>
      <c r="G135" s="18" t="s">
        <v>66</v>
      </c>
      <c r="H135" s="12">
        <f t="shared" si="4"/>
        <v>22.180327868852459</v>
      </c>
      <c r="I135" s="12">
        <v>44</v>
      </c>
      <c r="J135" s="25"/>
      <c r="O135" s="67">
        <f>VLOOKUP(D135,'[1]One Plan'!$C:$L,10,0)</f>
        <v>44</v>
      </c>
      <c r="P135" s="63">
        <f t="shared" si="5"/>
        <v>0</v>
      </c>
    </row>
    <row r="136" spans="1:16" s="9" customFormat="1" ht="21.75" customHeight="1">
      <c r="A136" s="241"/>
      <c r="B136" s="223"/>
      <c r="C136" s="52" t="s">
        <v>2093</v>
      </c>
      <c r="D136" s="16" t="s">
        <v>1405</v>
      </c>
      <c r="E136" s="16" t="s">
        <v>1406</v>
      </c>
      <c r="F136" s="17" t="s">
        <v>1407</v>
      </c>
      <c r="G136" s="18" t="s">
        <v>66</v>
      </c>
      <c r="H136" s="12">
        <f t="shared" si="4"/>
        <v>22.180327868852459</v>
      </c>
      <c r="I136" s="12">
        <v>44</v>
      </c>
      <c r="J136" s="25"/>
      <c r="O136" s="67">
        <f>VLOOKUP(D136,'[1]One Plan'!$C:$L,10,0)</f>
        <v>44</v>
      </c>
      <c r="P136" s="63">
        <f t="shared" si="5"/>
        <v>0</v>
      </c>
    </row>
    <row r="137" spans="1:16" s="9" customFormat="1" ht="21.75" customHeight="1">
      <c r="A137" s="241"/>
      <c r="B137" s="223"/>
      <c r="C137" s="52" t="s">
        <v>2093</v>
      </c>
      <c r="D137" s="16" t="s">
        <v>1408</v>
      </c>
      <c r="E137" s="16" t="s">
        <v>1409</v>
      </c>
      <c r="F137" s="17" t="s">
        <v>1410</v>
      </c>
      <c r="G137" s="18" t="s">
        <v>66</v>
      </c>
      <c r="H137" s="12">
        <f t="shared" si="4"/>
        <v>22.180327868852459</v>
      </c>
      <c r="I137" s="12">
        <v>44</v>
      </c>
      <c r="J137" s="25"/>
      <c r="O137" s="67">
        <f>VLOOKUP(D137,'[1]One Plan'!$C:$L,10,0)</f>
        <v>44</v>
      </c>
      <c r="P137" s="63">
        <f t="shared" si="5"/>
        <v>0</v>
      </c>
    </row>
    <row r="138" spans="1:16" s="9" customFormat="1" ht="21.75" customHeight="1">
      <c r="A138" s="241"/>
      <c r="B138" s="223"/>
      <c r="C138" s="52" t="s">
        <v>2093</v>
      </c>
      <c r="D138" s="16" t="s">
        <v>1411</v>
      </c>
      <c r="E138" s="16" t="s">
        <v>1412</v>
      </c>
      <c r="F138" s="17" t="s">
        <v>1413</v>
      </c>
      <c r="G138" s="18" t="s">
        <v>66</v>
      </c>
      <c r="H138" s="12">
        <f t="shared" si="4"/>
        <v>22.180327868852459</v>
      </c>
      <c r="I138" s="12">
        <v>44</v>
      </c>
      <c r="J138" s="25"/>
      <c r="O138" s="67">
        <f>VLOOKUP(D138,'[1]One Plan'!$C:$L,10,0)</f>
        <v>44</v>
      </c>
      <c r="P138" s="63">
        <f t="shared" si="5"/>
        <v>0</v>
      </c>
    </row>
    <row r="139" spans="1:16" s="9" customFormat="1" ht="21.75" customHeight="1">
      <c r="A139" s="241"/>
      <c r="B139" s="223"/>
      <c r="C139" s="52" t="s">
        <v>2090</v>
      </c>
      <c r="D139" s="16" t="s">
        <v>2049</v>
      </c>
      <c r="E139" s="19" t="s">
        <v>2051</v>
      </c>
      <c r="F139" s="17" t="s">
        <v>2050</v>
      </c>
      <c r="G139" s="18" t="s">
        <v>6</v>
      </c>
      <c r="H139" s="12">
        <f t="shared" si="4"/>
        <v>5.0409836065573765</v>
      </c>
      <c r="I139" s="12">
        <v>10</v>
      </c>
      <c r="J139" s="25"/>
      <c r="O139" s="67">
        <f>VLOOKUP(D139,'[1]One Plan'!$C:$L,10,0)</f>
        <v>10</v>
      </c>
      <c r="P139" s="63">
        <f t="shared" si="5"/>
        <v>0</v>
      </c>
    </row>
    <row r="140" spans="1:16" s="9" customFormat="1" ht="21.75" customHeight="1">
      <c r="A140" s="241"/>
      <c r="B140" s="223"/>
      <c r="C140" s="52" t="s">
        <v>2090</v>
      </c>
      <c r="D140" s="16" t="s">
        <v>1414</v>
      </c>
      <c r="E140" s="16" t="s">
        <v>1415</v>
      </c>
      <c r="F140" s="17" t="s">
        <v>1416</v>
      </c>
      <c r="G140" s="18" t="s">
        <v>99</v>
      </c>
      <c r="H140" s="12">
        <f t="shared" si="4"/>
        <v>5.0409836065573765</v>
      </c>
      <c r="I140" s="12">
        <v>10</v>
      </c>
      <c r="J140" s="25"/>
      <c r="O140" s="67">
        <f>VLOOKUP(D140,'[1]One Plan'!$C:$L,10,0)</f>
        <v>10</v>
      </c>
      <c r="P140" s="63">
        <f t="shared" si="5"/>
        <v>0</v>
      </c>
    </row>
    <row r="141" spans="1:16" s="9" customFormat="1" ht="21.75" customHeight="1">
      <c r="A141" s="241"/>
      <c r="B141" s="223"/>
      <c r="C141" s="52" t="s">
        <v>2090</v>
      </c>
      <c r="D141" s="16" t="s">
        <v>1417</v>
      </c>
      <c r="E141" s="16" t="s">
        <v>1418</v>
      </c>
      <c r="F141" s="17" t="s">
        <v>1419</v>
      </c>
      <c r="G141" s="18" t="s">
        <v>66</v>
      </c>
      <c r="H141" s="12">
        <f t="shared" si="4"/>
        <v>23.188524590163933</v>
      </c>
      <c r="I141" s="12">
        <v>46</v>
      </c>
      <c r="J141" s="25"/>
      <c r="O141" s="67">
        <f>VLOOKUP(D141,'[1]One Plan'!$C:$L,10,0)</f>
        <v>46</v>
      </c>
      <c r="P141" s="63">
        <f t="shared" si="5"/>
        <v>0</v>
      </c>
    </row>
    <row r="142" spans="1:16" s="9" customFormat="1" ht="21.75" customHeight="1">
      <c r="A142" s="241"/>
      <c r="B142" s="223"/>
      <c r="C142" s="52" t="s">
        <v>2090</v>
      </c>
      <c r="D142" s="16" t="s">
        <v>1420</v>
      </c>
      <c r="E142" s="16" t="s">
        <v>1421</v>
      </c>
      <c r="F142" s="17" t="s">
        <v>1422</v>
      </c>
      <c r="G142" s="18" t="s">
        <v>1423</v>
      </c>
      <c r="H142" s="12">
        <f t="shared" si="4"/>
        <v>42.8483606557377</v>
      </c>
      <c r="I142" s="12">
        <v>85</v>
      </c>
      <c r="J142" s="25"/>
      <c r="O142" s="67">
        <f>VLOOKUP(D142,'[1]One Plan'!$C:$L,10,0)</f>
        <v>85</v>
      </c>
      <c r="P142" s="63">
        <f t="shared" si="5"/>
        <v>0</v>
      </c>
    </row>
    <row r="143" spans="1:16" s="9" customFormat="1" ht="21.75" customHeight="1">
      <c r="A143" s="241"/>
      <c r="B143" s="223"/>
      <c r="C143" s="52" t="s">
        <v>2090</v>
      </c>
      <c r="D143" s="16" t="s">
        <v>1424</v>
      </c>
      <c r="E143" s="16" t="s">
        <v>1425</v>
      </c>
      <c r="F143" s="17" t="s">
        <v>1426</v>
      </c>
      <c r="G143" s="18" t="s">
        <v>99</v>
      </c>
      <c r="H143" s="12">
        <f t="shared" si="4"/>
        <v>5.0409836065573765</v>
      </c>
      <c r="I143" s="12">
        <v>10</v>
      </c>
      <c r="J143" s="25"/>
      <c r="O143" s="67">
        <f>VLOOKUP(D143,'[1]One Plan'!$C:$L,10,0)</f>
        <v>10</v>
      </c>
      <c r="P143" s="63">
        <f t="shared" si="5"/>
        <v>0</v>
      </c>
    </row>
    <row r="144" spans="1:16" s="9" customFormat="1" ht="21.75" customHeight="1">
      <c r="A144" s="241"/>
      <c r="B144" s="223"/>
      <c r="C144" s="52" t="s">
        <v>2090</v>
      </c>
      <c r="D144" s="16" t="s">
        <v>1427</v>
      </c>
      <c r="E144" s="16" t="s">
        <v>1428</v>
      </c>
      <c r="F144" s="17" t="s">
        <v>1429</v>
      </c>
      <c r="G144" s="18" t="s">
        <v>29</v>
      </c>
      <c r="H144" s="12">
        <f t="shared" si="4"/>
        <v>29.993852459016392</v>
      </c>
      <c r="I144" s="12">
        <v>59.5</v>
      </c>
      <c r="J144" s="25"/>
      <c r="O144" s="67">
        <f>VLOOKUP(D144,'[1]One Plan'!$C:$L,10,0)</f>
        <v>59.5</v>
      </c>
      <c r="P144" s="63">
        <f t="shared" si="5"/>
        <v>0</v>
      </c>
    </row>
    <row r="145" spans="1:16" s="9" customFormat="1" ht="21.75" customHeight="1">
      <c r="A145" s="241"/>
      <c r="B145" s="223"/>
      <c r="C145" s="52" t="s">
        <v>2090</v>
      </c>
      <c r="D145" s="16" t="s">
        <v>1430</v>
      </c>
      <c r="E145" s="16" t="s">
        <v>1431</v>
      </c>
      <c r="F145" s="17" t="s">
        <v>1432</v>
      </c>
      <c r="G145" s="18" t="s">
        <v>1433</v>
      </c>
      <c r="H145" s="12">
        <f t="shared" si="4"/>
        <v>53.434426229508198</v>
      </c>
      <c r="I145" s="12">
        <v>106</v>
      </c>
      <c r="J145" s="25"/>
      <c r="O145" s="67">
        <f>VLOOKUP(D145,'[1]One Plan'!$C:$L,10,0)</f>
        <v>106</v>
      </c>
      <c r="P145" s="63">
        <f t="shared" si="5"/>
        <v>0</v>
      </c>
    </row>
    <row r="146" spans="1:16" s="9" customFormat="1" ht="21.75" customHeight="1">
      <c r="A146" s="241"/>
      <c r="B146" s="223"/>
      <c r="C146" s="52" t="s">
        <v>2090</v>
      </c>
      <c r="D146" s="16" t="s">
        <v>1434</v>
      </c>
      <c r="E146" s="16" t="s">
        <v>1435</v>
      </c>
      <c r="F146" s="17" t="s">
        <v>1436</v>
      </c>
      <c r="G146" s="18" t="s">
        <v>99</v>
      </c>
      <c r="H146" s="12">
        <f t="shared" si="4"/>
        <v>5.0409836065573765</v>
      </c>
      <c r="I146" s="12">
        <v>10</v>
      </c>
      <c r="J146" s="25"/>
      <c r="O146" s="67">
        <f>VLOOKUP(D146,'[1]One Plan'!$C:$L,10,0)</f>
        <v>10</v>
      </c>
      <c r="P146" s="63">
        <f t="shared" si="5"/>
        <v>0</v>
      </c>
    </row>
    <row r="147" spans="1:16" s="9" customFormat="1" ht="21.75" customHeight="1">
      <c r="A147" s="241"/>
      <c r="B147" s="223"/>
      <c r="C147" s="52" t="s">
        <v>2090</v>
      </c>
      <c r="D147" s="16" t="s">
        <v>1437</v>
      </c>
      <c r="E147" s="16" t="s">
        <v>1438</v>
      </c>
      <c r="F147" s="17" t="s">
        <v>1439</v>
      </c>
      <c r="G147" s="18" t="s">
        <v>55</v>
      </c>
      <c r="H147" s="12">
        <f t="shared" si="4"/>
        <v>21.172131147540981</v>
      </c>
      <c r="I147" s="12">
        <v>42</v>
      </c>
      <c r="J147" s="25"/>
      <c r="O147" s="67">
        <f>VLOOKUP(D147,'[1]One Plan'!$C:$L,10,0)</f>
        <v>42</v>
      </c>
      <c r="P147" s="63">
        <f t="shared" si="5"/>
        <v>0</v>
      </c>
    </row>
    <row r="148" spans="1:16" s="9" customFormat="1" ht="21.75" customHeight="1">
      <c r="A148" s="241"/>
      <c r="B148" s="223"/>
      <c r="C148" s="52" t="s">
        <v>2090</v>
      </c>
      <c r="D148" s="34" t="s">
        <v>1440</v>
      </c>
      <c r="E148" s="16" t="s">
        <v>1441</v>
      </c>
      <c r="F148" s="6" t="s">
        <v>1442</v>
      </c>
      <c r="G148" s="18" t="s">
        <v>55</v>
      </c>
      <c r="H148" s="12">
        <f t="shared" si="4"/>
        <v>22.684426229508198</v>
      </c>
      <c r="I148" s="12">
        <v>45</v>
      </c>
      <c r="J148" s="25"/>
      <c r="O148" s="67">
        <f>VLOOKUP(D148,'[1]One Plan'!$C:$L,10,0)</f>
        <v>45</v>
      </c>
      <c r="P148" s="63">
        <f t="shared" si="5"/>
        <v>0</v>
      </c>
    </row>
    <row r="149" spans="1:16" s="9" customFormat="1" ht="21.75" customHeight="1">
      <c r="A149" s="241"/>
      <c r="B149" s="223"/>
      <c r="C149" s="52" t="s">
        <v>2091</v>
      </c>
      <c r="D149" s="16" t="s">
        <v>867</v>
      </c>
      <c r="E149" s="16" t="s">
        <v>900</v>
      </c>
      <c r="F149" s="17" t="s">
        <v>539</v>
      </c>
      <c r="G149" s="18" t="s">
        <v>71</v>
      </c>
      <c r="H149" s="12">
        <f t="shared" si="4"/>
        <v>11.090163934426229</v>
      </c>
      <c r="I149" s="12">
        <v>22</v>
      </c>
      <c r="J149" s="25"/>
      <c r="O149" s="67">
        <f>VLOOKUP(D149,'[1]One Plan'!$C:$L,10,0)</f>
        <v>22</v>
      </c>
      <c r="P149" s="63">
        <f t="shared" si="5"/>
        <v>0</v>
      </c>
    </row>
    <row r="150" spans="1:16" s="9" customFormat="1" ht="21.75" customHeight="1">
      <c r="A150" s="241"/>
      <c r="B150" s="223"/>
      <c r="C150" s="52" t="s">
        <v>2091</v>
      </c>
      <c r="D150" s="16" t="s">
        <v>868</v>
      </c>
      <c r="E150" s="16" t="s">
        <v>901</v>
      </c>
      <c r="F150" s="17" t="s">
        <v>65</v>
      </c>
      <c r="G150" s="18" t="s">
        <v>66</v>
      </c>
      <c r="H150" s="12">
        <f t="shared" si="4"/>
        <v>37.555327868852459</v>
      </c>
      <c r="I150" s="12">
        <v>74.5</v>
      </c>
      <c r="J150" s="25"/>
      <c r="O150" s="67">
        <f>VLOOKUP(D150,'[1]One Plan'!$C:$L,10,0)</f>
        <v>74.5</v>
      </c>
      <c r="P150" s="63">
        <f t="shared" si="5"/>
        <v>0</v>
      </c>
    </row>
    <row r="151" spans="1:16" s="9" customFormat="1" ht="21.75" customHeight="1">
      <c r="A151" s="241"/>
      <c r="B151" s="223"/>
      <c r="C151" s="52" t="s">
        <v>2091</v>
      </c>
      <c r="D151" s="16" t="s">
        <v>869</v>
      </c>
      <c r="E151" s="16" t="s">
        <v>902</v>
      </c>
      <c r="F151" s="17" t="s">
        <v>870</v>
      </c>
      <c r="G151" s="18" t="s">
        <v>899</v>
      </c>
      <c r="H151" s="12">
        <f t="shared" si="4"/>
        <v>52.930327868852466</v>
      </c>
      <c r="I151" s="12">
        <v>105</v>
      </c>
      <c r="J151" s="25"/>
      <c r="O151" s="67">
        <f>VLOOKUP(D151,'[1]One Plan'!$C:$L,10,0)</f>
        <v>105</v>
      </c>
      <c r="P151" s="63">
        <f t="shared" si="5"/>
        <v>0</v>
      </c>
    </row>
    <row r="152" spans="1:16" s="9" customFormat="1" ht="21.75" customHeight="1">
      <c r="A152" s="241"/>
      <c r="B152" s="223"/>
      <c r="C152" s="52" t="s">
        <v>2091</v>
      </c>
      <c r="D152" s="16" t="s">
        <v>1443</v>
      </c>
      <c r="E152" s="16" t="s">
        <v>1444</v>
      </c>
      <c r="F152" s="16" t="s">
        <v>1445</v>
      </c>
      <c r="G152" s="18" t="s">
        <v>44</v>
      </c>
      <c r="H152" s="12">
        <f t="shared" si="4"/>
        <v>5.0409836065573765</v>
      </c>
      <c r="I152" s="12">
        <v>10</v>
      </c>
      <c r="J152" s="25"/>
      <c r="O152" s="67">
        <f>VLOOKUP(D152,'[1]One Plan'!$C:$L,10,0)</f>
        <v>10</v>
      </c>
      <c r="P152" s="63">
        <f t="shared" si="5"/>
        <v>0</v>
      </c>
    </row>
    <row r="153" spans="1:16" s="9" customFormat="1" ht="21.75" customHeight="1">
      <c r="A153" s="241"/>
      <c r="B153" s="223"/>
      <c r="C153" s="52" t="s">
        <v>2091</v>
      </c>
      <c r="D153" s="16" t="s">
        <v>1446</v>
      </c>
      <c r="E153" s="16" t="s">
        <v>1447</v>
      </c>
      <c r="F153" s="16" t="s">
        <v>1448</v>
      </c>
      <c r="G153" s="18" t="s">
        <v>66</v>
      </c>
      <c r="H153" s="12">
        <f t="shared" si="4"/>
        <v>24.196721311475411</v>
      </c>
      <c r="I153" s="12">
        <v>48</v>
      </c>
      <c r="J153" s="25"/>
      <c r="O153" s="67">
        <f>VLOOKUP(D153,'[1]One Plan'!$C:$L,10,0)</f>
        <v>48</v>
      </c>
      <c r="P153" s="63">
        <f t="shared" si="5"/>
        <v>0</v>
      </c>
    </row>
    <row r="154" spans="1:16" s="9" customFormat="1" ht="21.75" customHeight="1">
      <c r="A154" s="241"/>
      <c r="B154" s="223"/>
      <c r="C154" s="52" t="s">
        <v>2091</v>
      </c>
      <c r="D154" s="16" t="s">
        <v>1449</v>
      </c>
      <c r="E154" s="16" t="s">
        <v>1450</v>
      </c>
      <c r="F154" s="16" t="s">
        <v>1451</v>
      </c>
      <c r="G154" s="18" t="s">
        <v>66</v>
      </c>
      <c r="H154" s="12">
        <f t="shared" si="4"/>
        <v>15.375</v>
      </c>
      <c r="I154" s="12">
        <v>30.5</v>
      </c>
      <c r="J154" s="25"/>
      <c r="O154" s="67">
        <f>VLOOKUP(D154,'[1]One Plan'!$C:$L,10,0)</f>
        <v>30.5</v>
      </c>
      <c r="P154" s="63">
        <f t="shared" si="5"/>
        <v>0</v>
      </c>
    </row>
    <row r="155" spans="1:16" s="9" customFormat="1" ht="21.75" customHeight="1">
      <c r="A155" s="241"/>
      <c r="B155" s="223"/>
      <c r="C155" s="52" t="s">
        <v>2091</v>
      </c>
      <c r="D155" s="16" t="s">
        <v>1452</v>
      </c>
      <c r="E155" s="16" t="s">
        <v>1453</v>
      </c>
      <c r="F155" s="16" t="s">
        <v>1454</v>
      </c>
      <c r="G155" s="18" t="s">
        <v>6</v>
      </c>
      <c r="H155" s="12">
        <f t="shared" si="4"/>
        <v>5.0409836065573765</v>
      </c>
      <c r="I155" s="12">
        <v>10</v>
      </c>
      <c r="J155" s="25"/>
      <c r="O155" s="67">
        <f>VLOOKUP(D155,'[1]One Plan'!$C:$L,10,0)</f>
        <v>10</v>
      </c>
      <c r="P155" s="63">
        <f t="shared" si="5"/>
        <v>0</v>
      </c>
    </row>
    <row r="156" spans="1:16" s="9" customFormat="1" ht="21.75" customHeight="1">
      <c r="A156" s="241"/>
      <c r="B156" s="222" t="s">
        <v>67</v>
      </c>
      <c r="C156" s="52" t="s">
        <v>2072</v>
      </c>
      <c r="D156" s="16" t="s">
        <v>1069</v>
      </c>
      <c r="E156" s="16" t="s">
        <v>1085</v>
      </c>
      <c r="F156" s="17" t="s">
        <v>1071</v>
      </c>
      <c r="G156" s="18" t="s">
        <v>8</v>
      </c>
      <c r="H156" s="12">
        <f t="shared" si="4"/>
        <v>31.002049180327869</v>
      </c>
      <c r="I156" s="12">
        <v>61.5</v>
      </c>
      <c r="J156" s="25"/>
      <c r="O156" s="67">
        <f>VLOOKUP(D156,'[1]One Plan'!$C:$L,10,0)</f>
        <v>61.5</v>
      </c>
      <c r="P156" s="63">
        <f t="shared" si="5"/>
        <v>0</v>
      </c>
    </row>
    <row r="157" spans="1:16" s="9" customFormat="1" ht="21.75" customHeight="1">
      <c r="A157" s="241"/>
      <c r="B157" s="223"/>
      <c r="C157" s="52" t="s">
        <v>2074</v>
      </c>
      <c r="D157" s="16" t="s">
        <v>1070</v>
      </c>
      <c r="E157" s="16" t="s">
        <v>1086</v>
      </c>
      <c r="F157" s="17" t="s">
        <v>1073</v>
      </c>
      <c r="G157" s="18" t="s">
        <v>8</v>
      </c>
      <c r="H157" s="12">
        <f t="shared" si="4"/>
        <v>31.002049180327869</v>
      </c>
      <c r="I157" s="12">
        <v>61.5</v>
      </c>
      <c r="J157" s="25"/>
      <c r="O157" s="67">
        <f>VLOOKUP(D157,'[1]One Plan'!$C:$L,10,0)</f>
        <v>61.5</v>
      </c>
      <c r="P157" s="63">
        <f t="shared" si="5"/>
        <v>0</v>
      </c>
    </row>
    <row r="158" spans="1:16" s="9" customFormat="1" ht="21.75" customHeight="1">
      <c r="A158" s="241"/>
      <c r="B158" s="223"/>
      <c r="C158" s="52" t="s">
        <v>2079</v>
      </c>
      <c r="D158" s="16" t="s">
        <v>1016</v>
      </c>
      <c r="E158" s="16" t="s">
        <v>1021</v>
      </c>
      <c r="F158" s="21" t="s">
        <v>1017</v>
      </c>
      <c r="G158" s="18" t="s">
        <v>8</v>
      </c>
      <c r="H158" s="12">
        <f t="shared" si="4"/>
        <v>31.002049180327869</v>
      </c>
      <c r="I158" s="12">
        <v>61.5</v>
      </c>
      <c r="J158" s="25"/>
      <c r="O158" s="67">
        <f>VLOOKUP(D158,'[1]One Plan'!$C:$L,10,0)</f>
        <v>61.5</v>
      </c>
      <c r="P158" s="63">
        <f t="shared" si="5"/>
        <v>0</v>
      </c>
    </row>
    <row r="159" spans="1:16" s="9" customFormat="1" ht="21.75" customHeight="1">
      <c r="A159" s="241"/>
      <c r="B159" s="223"/>
      <c r="C159" s="52" t="s">
        <v>2094</v>
      </c>
      <c r="D159" s="16" t="s">
        <v>69</v>
      </c>
      <c r="E159" s="16" t="s">
        <v>68</v>
      </c>
      <c r="F159" s="17" t="s">
        <v>540</v>
      </c>
      <c r="G159" s="18" t="s">
        <v>8</v>
      </c>
      <c r="H159" s="12">
        <f t="shared" si="4"/>
        <v>21.42418032786885</v>
      </c>
      <c r="I159" s="12">
        <v>42.5</v>
      </c>
      <c r="J159" s="25"/>
      <c r="O159" s="67">
        <f>VLOOKUP(D159,'[1]One Plan'!$C:$L,10,0)</f>
        <v>42.5</v>
      </c>
      <c r="P159" s="63">
        <f t="shared" si="5"/>
        <v>0</v>
      </c>
    </row>
    <row r="160" spans="1:16" s="9" customFormat="1" ht="21.75" customHeight="1">
      <c r="A160" s="241"/>
      <c r="B160" s="223"/>
      <c r="C160" s="52" t="s">
        <v>2080</v>
      </c>
      <c r="D160" s="16" t="s">
        <v>841</v>
      </c>
      <c r="E160" s="16" t="s">
        <v>840</v>
      </c>
      <c r="F160" s="21" t="s">
        <v>839</v>
      </c>
      <c r="G160" s="18" t="s">
        <v>8</v>
      </c>
      <c r="H160" s="12">
        <f t="shared" si="4"/>
        <v>39.16844262295082</v>
      </c>
      <c r="I160" s="12">
        <v>77.7</v>
      </c>
      <c r="J160" s="25"/>
      <c r="O160" s="67">
        <f>VLOOKUP(D160,'[1]One Plan'!$C:$L,10,0)</f>
        <v>77.7</v>
      </c>
      <c r="P160" s="63">
        <f t="shared" si="5"/>
        <v>0</v>
      </c>
    </row>
    <row r="161" spans="1:16" s="9" customFormat="1" ht="21.75" customHeight="1">
      <c r="A161" s="241"/>
      <c r="B161" s="223"/>
      <c r="C161" s="52" t="s">
        <v>2089</v>
      </c>
      <c r="D161" s="16" t="s">
        <v>1455</v>
      </c>
      <c r="E161" s="16" t="s">
        <v>1456</v>
      </c>
      <c r="F161" s="17" t="s">
        <v>1457</v>
      </c>
      <c r="G161" s="18" t="s">
        <v>8</v>
      </c>
      <c r="H161" s="12">
        <f t="shared" si="4"/>
        <v>54.442622950819676</v>
      </c>
      <c r="I161" s="12">
        <v>108</v>
      </c>
      <c r="J161" s="25"/>
      <c r="O161" s="67">
        <f>VLOOKUP(D161,'[1]One Plan'!$C:$L,10,0)</f>
        <v>108</v>
      </c>
      <c r="P161" s="63">
        <f t="shared" si="5"/>
        <v>0</v>
      </c>
    </row>
    <row r="162" spans="1:16" s="9" customFormat="1" ht="21.75" customHeight="1">
      <c r="A162" s="241"/>
      <c r="B162" s="223"/>
      <c r="C162" s="52" t="s">
        <v>2089</v>
      </c>
      <c r="D162" s="16" t="s">
        <v>1458</v>
      </c>
      <c r="E162" s="16" t="s">
        <v>1459</v>
      </c>
      <c r="F162" s="17" t="s">
        <v>1460</v>
      </c>
      <c r="G162" s="18" t="s">
        <v>8</v>
      </c>
      <c r="H162" s="12">
        <f t="shared" si="4"/>
        <v>54.442622950819676</v>
      </c>
      <c r="I162" s="12">
        <v>108</v>
      </c>
      <c r="J162" s="25"/>
      <c r="O162" s="67">
        <f>VLOOKUP(D162,'[1]One Plan'!$C:$L,10,0)</f>
        <v>108</v>
      </c>
      <c r="P162" s="63">
        <f t="shared" si="5"/>
        <v>0</v>
      </c>
    </row>
    <row r="163" spans="1:16" s="9" customFormat="1" ht="21.75" customHeight="1">
      <c r="A163" s="241"/>
      <c r="B163" s="223"/>
      <c r="C163" s="52" t="s">
        <v>2090</v>
      </c>
      <c r="D163" s="16" t="s">
        <v>1461</v>
      </c>
      <c r="E163" s="16" t="s">
        <v>1462</v>
      </c>
      <c r="F163" s="17" t="s">
        <v>1463</v>
      </c>
      <c r="G163" s="18" t="s">
        <v>8</v>
      </c>
      <c r="H163" s="12">
        <f t="shared" si="4"/>
        <v>68.557377049180332</v>
      </c>
      <c r="I163" s="12">
        <v>136</v>
      </c>
      <c r="J163" s="25"/>
      <c r="O163" s="67">
        <f>VLOOKUP(D163,'[1]One Plan'!$C:$L,10,0)</f>
        <v>136</v>
      </c>
      <c r="P163" s="63">
        <f t="shared" si="5"/>
        <v>0</v>
      </c>
    </row>
    <row r="164" spans="1:16" s="9" customFormat="1" ht="21.75" customHeight="1">
      <c r="A164" s="241"/>
      <c r="B164" s="223"/>
      <c r="C164" s="52" t="s">
        <v>2075</v>
      </c>
      <c r="D164" s="16" t="s">
        <v>2032</v>
      </c>
      <c r="E164" s="16" t="s">
        <v>2033</v>
      </c>
      <c r="F164" s="38" t="s">
        <v>2060</v>
      </c>
      <c r="G164" s="18" t="s">
        <v>8</v>
      </c>
      <c r="H164" s="12">
        <f t="shared" si="4"/>
        <v>54.946721311475414</v>
      </c>
      <c r="I164" s="12">
        <v>109</v>
      </c>
      <c r="J164" s="25"/>
      <c r="O164" s="67">
        <f>VLOOKUP(D164,'[1]One Plan'!$C:$L,10,0)</f>
        <v>109</v>
      </c>
      <c r="P164" s="63">
        <f t="shared" si="5"/>
        <v>0</v>
      </c>
    </row>
    <row r="165" spans="1:16" s="9" customFormat="1" ht="21.75" customHeight="1">
      <c r="A165" s="241"/>
      <c r="B165" s="223"/>
      <c r="C165" s="52" t="s">
        <v>2076</v>
      </c>
      <c r="D165" s="16" t="s">
        <v>2026</v>
      </c>
      <c r="E165" s="16" t="s">
        <v>2027</v>
      </c>
      <c r="F165" s="38" t="s">
        <v>2059</v>
      </c>
      <c r="G165" s="18" t="s">
        <v>8</v>
      </c>
      <c r="H165" s="12">
        <f t="shared" si="4"/>
        <v>54.946721311475414</v>
      </c>
      <c r="I165" s="12">
        <v>109</v>
      </c>
      <c r="J165" s="25"/>
      <c r="O165" s="67">
        <f>VLOOKUP(D165,'[1]One Plan'!$C:$L,10,0)</f>
        <v>109</v>
      </c>
      <c r="P165" s="63">
        <f t="shared" si="5"/>
        <v>0</v>
      </c>
    </row>
    <row r="166" spans="1:16" s="9" customFormat="1" ht="21.75" customHeight="1">
      <c r="A166" s="241"/>
      <c r="B166" s="223"/>
      <c r="C166" s="52" t="s">
        <v>2077</v>
      </c>
      <c r="D166" s="16" t="s">
        <v>2005</v>
      </c>
      <c r="E166" s="16" t="s">
        <v>2006</v>
      </c>
      <c r="F166" s="41" t="s">
        <v>2007</v>
      </c>
      <c r="G166" s="18" t="s">
        <v>8</v>
      </c>
      <c r="H166" s="12">
        <f t="shared" si="4"/>
        <v>34.999549180327875</v>
      </c>
      <c r="I166" s="12">
        <v>69.430000000000007</v>
      </c>
      <c r="J166" s="25"/>
      <c r="O166" s="68">
        <f>VLOOKUP(D166,'[1]One Plan'!$C:$L,10,0)</f>
        <v>0</v>
      </c>
      <c r="P166" s="63">
        <f t="shared" si="5"/>
        <v>-69.430000000000007</v>
      </c>
    </row>
    <row r="167" spans="1:16" s="9" customFormat="1" ht="21.75" customHeight="1">
      <c r="A167" s="241"/>
      <c r="B167" s="223"/>
      <c r="C167" s="52" t="s">
        <v>2078</v>
      </c>
      <c r="D167" s="16" t="s">
        <v>1911</v>
      </c>
      <c r="E167" s="16" t="s">
        <v>1912</v>
      </c>
      <c r="F167" s="38" t="s">
        <v>1913</v>
      </c>
      <c r="G167" s="18" t="s">
        <v>8</v>
      </c>
      <c r="H167" s="12">
        <f t="shared" si="4"/>
        <v>54.946721311475414</v>
      </c>
      <c r="I167" s="12">
        <v>109</v>
      </c>
      <c r="J167" s="25"/>
      <c r="O167" s="67">
        <f>VLOOKUP(D167,'[1]One Plan'!$C:$L,10,0)</f>
        <v>109</v>
      </c>
      <c r="P167" s="63">
        <f t="shared" si="5"/>
        <v>0</v>
      </c>
    </row>
    <row r="168" spans="1:16" s="9" customFormat="1" ht="21.75" customHeight="1">
      <c r="A168" s="241"/>
      <c r="B168" s="223"/>
      <c r="C168" s="52" t="s">
        <v>2091</v>
      </c>
      <c r="D168" s="16" t="s">
        <v>1464</v>
      </c>
      <c r="E168" s="16" t="s">
        <v>1465</v>
      </c>
      <c r="F168" s="16" t="s">
        <v>1466</v>
      </c>
      <c r="G168" s="18" t="s">
        <v>8</v>
      </c>
      <c r="H168" s="12">
        <f t="shared" si="4"/>
        <v>68.0532786885246</v>
      </c>
      <c r="I168" s="12">
        <v>135</v>
      </c>
      <c r="J168" s="25"/>
      <c r="O168" s="67">
        <f>VLOOKUP(D168,'[1]One Plan'!$C:$L,10,0)</f>
        <v>135</v>
      </c>
      <c r="P168" s="63">
        <f t="shared" si="5"/>
        <v>0</v>
      </c>
    </row>
    <row r="169" spans="1:16" s="9" customFormat="1" ht="21.75" customHeight="1">
      <c r="A169" s="241"/>
      <c r="B169" s="223"/>
      <c r="C169" s="52" t="s">
        <v>2091</v>
      </c>
      <c r="D169" s="16" t="s">
        <v>1467</v>
      </c>
      <c r="E169" s="16" t="s">
        <v>1468</v>
      </c>
      <c r="F169" s="16" t="s">
        <v>1469</v>
      </c>
      <c r="G169" s="18" t="s">
        <v>8</v>
      </c>
      <c r="H169" s="12">
        <f t="shared" si="4"/>
        <v>68.0532786885246</v>
      </c>
      <c r="I169" s="12">
        <v>135</v>
      </c>
      <c r="J169" s="25"/>
      <c r="O169" s="67">
        <f>VLOOKUP(D169,'[1]One Plan'!$C:$L,10,0)</f>
        <v>135</v>
      </c>
      <c r="P169" s="63">
        <f t="shared" si="5"/>
        <v>0</v>
      </c>
    </row>
    <row r="170" spans="1:16" s="9" customFormat="1" ht="21.75" customHeight="1">
      <c r="A170" s="241"/>
      <c r="B170" s="222" t="s">
        <v>1283</v>
      </c>
      <c r="C170" s="52" t="s">
        <v>2072</v>
      </c>
      <c r="D170" s="16" t="s">
        <v>1072</v>
      </c>
      <c r="E170" s="16" t="s">
        <v>1087</v>
      </c>
      <c r="F170" s="17" t="s">
        <v>1074</v>
      </c>
      <c r="G170" s="18" t="s">
        <v>8</v>
      </c>
      <c r="H170" s="12">
        <f t="shared" si="4"/>
        <v>37.05122950819672</v>
      </c>
      <c r="I170" s="12">
        <v>73.5</v>
      </c>
      <c r="J170" s="25"/>
      <c r="O170" s="67">
        <f>VLOOKUP(D170,'[1]One Plan'!$C:$L,10,0)</f>
        <v>73.5</v>
      </c>
      <c r="P170" s="63">
        <f t="shared" si="5"/>
        <v>0</v>
      </c>
    </row>
    <row r="171" spans="1:16" s="9" customFormat="1" ht="21.75" customHeight="1">
      <c r="A171" s="241"/>
      <c r="B171" s="223"/>
      <c r="C171" s="52" t="s">
        <v>2079</v>
      </c>
      <c r="D171" s="16" t="s">
        <v>1019</v>
      </c>
      <c r="E171" s="16" t="s">
        <v>1022</v>
      </c>
      <c r="F171" s="17" t="s">
        <v>1020</v>
      </c>
      <c r="G171" s="18" t="s">
        <v>8</v>
      </c>
      <c r="H171" s="12">
        <f t="shared" si="4"/>
        <v>36.799180327868854</v>
      </c>
      <c r="I171" s="12">
        <v>73</v>
      </c>
      <c r="J171" s="25"/>
      <c r="O171" s="67">
        <f>VLOOKUP(D171,'[1]One Plan'!$C:$L,10,0)</f>
        <v>73</v>
      </c>
      <c r="P171" s="63">
        <f t="shared" si="5"/>
        <v>0</v>
      </c>
    </row>
    <row r="172" spans="1:16" s="9" customFormat="1" ht="21.75" customHeight="1">
      <c r="A172" s="241"/>
      <c r="B172" s="223"/>
      <c r="C172" s="52" t="s">
        <v>2089</v>
      </c>
      <c r="D172" s="16" t="s">
        <v>1470</v>
      </c>
      <c r="E172" s="16" t="s">
        <v>1471</v>
      </c>
      <c r="F172" s="17" t="s">
        <v>1472</v>
      </c>
      <c r="G172" s="18" t="s">
        <v>8</v>
      </c>
      <c r="H172" s="12">
        <f t="shared" si="4"/>
        <v>63.516393442622949</v>
      </c>
      <c r="I172" s="12">
        <v>126</v>
      </c>
      <c r="J172" s="25"/>
      <c r="O172" s="67">
        <f>VLOOKUP(D172,'[1]One Plan'!$C:$L,10,0)</f>
        <v>126</v>
      </c>
      <c r="P172" s="63">
        <f t="shared" si="5"/>
        <v>0</v>
      </c>
    </row>
    <row r="173" spans="1:16" s="9" customFormat="1" ht="21.75" customHeight="1">
      <c r="A173" s="241"/>
      <c r="B173" s="223"/>
      <c r="C173" s="52" t="s">
        <v>2089</v>
      </c>
      <c r="D173" s="16" t="s">
        <v>1473</v>
      </c>
      <c r="E173" s="16" t="s">
        <v>1474</v>
      </c>
      <c r="F173" s="17" t="s">
        <v>1475</v>
      </c>
      <c r="G173" s="18" t="s">
        <v>8</v>
      </c>
      <c r="H173" s="12">
        <f t="shared" si="4"/>
        <v>63.516393442622949</v>
      </c>
      <c r="I173" s="12">
        <v>126</v>
      </c>
      <c r="J173" s="25"/>
      <c r="O173" s="67">
        <f>VLOOKUP(D173,'[1]One Plan'!$C:$L,10,0)</f>
        <v>126</v>
      </c>
      <c r="P173" s="63">
        <f t="shared" si="5"/>
        <v>0</v>
      </c>
    </row>
    <row r="174" spans="1:16" s="9" customFormat="1" ht="21.75" customHeight="1">
      <c r="A174" s="241"/>
      <c r="B174" s="223"/>
      <c r="C174" s="52" t="s">
        <v>2090</v>
      </c>
      <c r="D174" s="16" t="s">
        <v>1476</v>
      </c>
      <c r="E174" s="16" t="s">
        <v>1477</v>
      </c>
      <c r="F174" s="17" t="s">
        <v>1377</v>
      </c>
      <c r="G174" s="18" t="s">
        <v>8</v>
      </c>
      <c r="H174" s="12">
        <f t="shared" si="4"/>
        <v>79.647540983606561</v>
      </c>
      <c r="I174" s="12">
        <v>158</v>
      </c>
      <c r="J174" s="25"/>
      <c r="O174" s="67">
        <f>VLOOKUP(D174,'[1]One Plan'!$C:$L,10,0)</f>
        <v>158</v>
      </c>
      <c r="P174" s="63">
        <f t="shared" si="5"/>
        <v>0</v>
      </c>
    </row>
    <row r="175" spans="1:16" s="9" customFormat="1" ht="21.75" customHeight="1">
      <c r="A175" s="241"/>
      <c r="B175" s="223"/>
      <c r="C175" s="52" t="s">
        <v>2076</v>
      </c>
      <c r="D175" s="16" t="s">
        <v>2028</v>
      </c>
      <c r="E175" s="16" t="s">
        <v>2029</v>
      </c>
      <c r="F175" s="38" t="s">
        <v>2061</v>
      </c>
      <c r="G175" s="18" t="s">
        <v>8</v>
      </c>
      <c r="H175" s="12">
        <f t="shared" si="4"/>
        <v>63.516393442622949</v>
      </c>
      <c r="I175" s="12">
        <v>126</v>
      </c>
      <c r="J175" s="25"/>
      <c r="O175" s="67">
        <f>VLOOKUP(D175,'[1]One Plan'!$C:$L,10,0)</f>
        <v>126</v>
      </c>
      <c r="P175" s="63">
        <f t="shared" si="5"/>
        <v>0</v>
      </c>
    </row>
    <row r="176" spans="1:16" s="9" customFormat="1" ht="21.75" customHeight="1">
      <c r="A176" s="241"/>
      <c r="B176" s="223"/>
      <c r="C176" s="52" t="s">
        <v>2077</v>
      </c>
      <c r="D176" s="16" t="s">
        <v>2008</v>
      </c>
      <c r="E176" s="16" t="s">
        <v>2009</v>
      </c>
      <c r="F176" s="41" t="s">
        <v>2010</v>
      </c>
      <c r="G176" s="18" t="s">
        <v>8</v>
      </c>
      <c r="H176" s="12">
        <f t="shared" si="4"/>
        <v>52.426229508196727</v>
      </c>
      <c r="I176" s="12">
        <v>104</v>
      </c>
      <c r="J176" s="25"/>
      <c r="O176" s="68">
        <f>VLOOKUP(D176,'[1]One Plan'!$C:$L,10,0)</f>
        <v>0</v>
      </c>
      <c r="P176" s="63">
        <f t="shared" si="5"/>
        <v>-104</v>
      </c>
    </row>
    <row r="177" spans="1:16" s="9" customFormat="1" ht="21.75" customHeight="1">
      <c r="A177" s="241"/>
      <c r="B177" s="223"/>
      <c r="C177" s="52" t="s">
        <v>2078</v>
      </c>
      <c r="D177" s="16" t="s">
        <v>1914</v>
      </c>
      <c r="E177" s="16" t="s">
        <v>1915</v>
      </c>
      <c r="F177" s="38" t="s">
        <v>1916</v>
      </c>
      <c r="G177" s="18" t="s">
        <v>8</v>
      </c>
      <c r="H177" s="12">
        <f t="shared" si="4"/>
        <v>63.516393442622949</v>
      </c>
      <c r="I177" s="12">
        <v>126</v>
      </c>
      <c r="J177" s="25"/>
      <c r="O177" s="67">
        <f>VLOOKUP(D177,'[1]One Plan'!$C:$L,10,0)</f>
        <v>126</v>
      </c>
      <c r="P177" s="63">
        <f t="shared" si="5"/>
        <v>0</v>
      </c>
    </row>
    <row r="178" spans="1:16" s="9" customFormat="1" ht="21.75" customHeight="1">
      <c r="A178" s="241"/>
      <c r="B178" s="224"/>
      <c r="C178" s="52" t="s">
        <v>2091</v>
      </c>
      <c r="D178" s="16" t="s">
        <v>871</v>
      </c>
      <c r="E178" s="16" t="s">
        <v>903</v>
      </c>
      <c r="F178" s="17" t="s">
        <v>541</v>
      </c>
      <c r="G178" s="18" t="s">
        <v>8</v>
      </c>
      <c r="H178" s="12">
        <f t="shared" si="4"/>
        <v>79.647540983606561</v>
      </c>
      <c r="I178" s="12">
        <v>158</v>
      </c>
      <c r="J178" s="25"/>
      <c r="O178" s="67">
        <f>VLOOKUP(D178,'[1]One Plan'!$C:$L,10,0)</f>
        <v>158</v>
      </c>
      <c r="P178" s="63">
        <f t="shared" si="5"/>
        <v>0</v>
      </c>
    </row>
    <row r="179" spans="1:16" s="9" customFormat="1" ht="21.75" customHeight="1">
      <c r="A179" s="241"/>
      <c r="B179" s="222" t="s">
        <v>70</v>
      </c>
      <c r="C179" s="52" t="s">
        <v>2080</v>
      </c>
      <c r="D179" s="16" t="s">
        <v>1478</v>
      </c>
      <c r="E179" s="16" t="s">
        <v>1479</v>
      </c>
      <c r="F179" s="17" t="s">
        <v>1480</v>
      </c>
      <c r="G179" s="18" t="s">
        <v>66</v>
      </c>
      <c r="H179" s="12">
        <f t="shared" si="4"/>
        <v>10.500368852459015</v>
      </c>
      <c r="I179" s="12">
        <v>20.83</v>
      </c>
      <c r="J179" s="25"/>
      <c r="O179" s="67">
        <f>VLOOKUP(D179,'[1]One Plan'!$C:$L,10,0)</f>
        <v>20.83</v>
      </c>
      <c r="P179" s="63">
        <f t="shared" si="5"/>
        <v>0</v>
      </c>
    </row>
    <row r="180" spans="1:16" s="9" customFormat="1" ht="21.75" customHeight="1">
      <c r="A180" s="241"/>
      <c r="B180" s="223"/>
      <c r="C180" s="52" t="s">
        <v>2089</v>
      </c>
      <c r="D180" s="16" t="s">
        <v>1481</v>
      </c>
      <c r="E180" s="16" t="s">
        <v>1482</v>
      </c>
      <c r="F180" s="17" t="s">
        <v>1483</v>
      </c>
      <c r="G180" s="18" t="s">
        <v>29</v>
      </c>
      <c r="H180" s="12">
        <f t="shared" si="4"/>
        <v>21.172131147540981</v>
      </c>
      <c r="I180" s="12">
        <v>42</v>
      </c>
      <c r="J180" s="25"/>
      <c r="O180" s="67">
        <f>VLOOKUP(D180,'[1]One Plan'!$C:$L,10,0)</f>
        <v>42</v>
      </c>
      <c r="P180" s="63">
        <f t="shared" si="5"/>
        <v>0</v>
      </c>
    </row>
    <row r="181" spans="1:16" s="9" customFormat="1" ht="21.75" customHeight="1">
      <c r="A181" s="241"/>
      <c r="B181" s="223"/>
      <c r="C181" s="52" t="s">
        <v>2089</v>
      </c>
      <c r="D181" s="16" t="s">
        <v>1484</v>
      </c>
      <c r="E181" s="16" t="s">
        <v>1485</v>
      </c>
      <c r="F181" s="17" t="s">
        <v>1486</v>
      </c>
      <c r="G181" s="18" t="s">
        <v>71</v>
      </c>
      <c r="H181" s="12">
        <f t="shared" si="4"/>
        <v>17.643442622950822</v>
      </c>
      <c r="I181" s="12">
        <v>35</v>
      </c>
      <c r="J181" s="25"/>
      <c r="O181" s="67">
        <f>VLOOKUP(D181,'[1]One Plan'!$C:$L,10,0)</f>
        <v>35</v>
      </c>
      <c r="P181" s="63">
        <f t="shared" si="5"/>
        <v>0</v>
      </c>
    </row>
    <row r="182" spans="1:16" s="9" customFormat="1" ht="21.75" customHeight="1">
      <c r="A182" s="241"/>
      <c r="B182" s="223"/>
      <c r="C182" s="52" t="s">
        <v>2089</v>
      </c>
      <c r="D182" s="16" t="s">
        <v>1487</v>
      </c>
      <c r="E182" s="16" t="s">
        <v>1488</v>
      </c>
      <c r="F182" s="17" t="s">
        <v>1489</v>
      </c>
      <c r="G182" s="18" t="s">
        <v>66</v>
      </c>
      <c r="H182" s="12">
        <f t="shared" si="4"/>
        <v>21.172131147540981</v>
      </c>
      <c r="I182" s="12">
        <v>42</v>
      </c>
      <c r="J182" s="25"/>
      <c r="O182" s="67">
        <f>VLOOKUP(D182,'[1]One Plan'!$C:$L,10,0)</f>
        <v>42</v>
      </c>
      <c r="P182" s="63">
        <f t="shared" si="5"/>
        <v>0</v>
      </c>
    </row>
    <row r="183" spans="1:16" s="9" customFormat="1" ht="21.75" customHeight="1">
      <c r="A183" s="241"/>
      <c r="B183" s="223"/>
      <c r="C183" s="52" t="s">
        <v>2095</v>
      </c>
      <c r="D183" s="16" t="s">
        <v>1493</v>
      </c>
      <c r="E183" s="16" t="s">
        <v>1494</v>
      </c>
      <c r="F183" s="6" t="s">
        <v>1495</v>
      </c>
      <c r="G183" s="18" t="s">
        <v>500</v>
      </c>
      <c r="H183" s="12">
        <f t="shared" si="4"/>
        <v>22.180327868852459</v>
      </c>
      <c r="I183" s="12">
        <v>44</v>
      </c>
      <c r="J183" s="25"/>
      <c r="O183" s="67">
        <f>VLOOKUP(D183,'[1]One Plan'!$C:$L,10,0)</f>
        <v>44</v>
      </c>
      <c r="P183" s="63">
        <f t="shared" si="5"/>
        <v>0</v>
      </c>
    </row>
    <row r="184" spans="1:16" s="9" customFormat="1" ht="21.75" customHeight="1">
      <c r="A184" s="241"/>
      <c r="B184" s="223"/>
      <c r="C184" s="52" t="s">
        <v>2095</v>
      </c>
      <c r="D184" s="16" t="s">
        <v>1496</v>
      </c>
      <c r="E184" s="16" t="s">
        <v>1497</v>
      </c>
      <c r="F184" s="6" t="s">
        <v>1498</v>
      </c>
      <c r="G184" s="18" t="s">
        <v>499</v>
      </c>
      <c r="H184" s="12">
        <f t="shared" si="4"/>
        <v>29.741803278688522</v>
      </c>
      <c r="I184" s="12">
        <v>59</v>
      </c>
      <c r="J184" s="25"/>
      <c r="O184" s="67">
        <f>VLOOKUP(D184,'[1]One Plan'!$C:$L,10,0)</f>
        <v>59</v>
      </c>
      <c r="P184" s="63">
        <f t="shared" si="5"/>
        <v>0</v>
      </c>
    </row>
    <row r="185" spans="1:16" s="9" customFormat="1" ht="21.75" customHeight="1">
      <c r="A185" s="241"/>
      <c r="B185" s="223"/>
      <c r="C185" s="52" t="s">
        <v>2077</v>
      </c>
      <c r="D185" s="16" t="s">
        <v>2011</v>
      </c>
      <c r="E185" s="16" t="s">
        <v>2012</v>
      </c>
      <c r="F185" s="42" t="s">
        <v>2013</v>
      </c>
      <c r="G185" s="18" t="s">
        <v>8</v>
      </c>
      <c r="H185" s="12">
        <f t="shared" si="4"/>
        <v>17.765000000000001</v>
      </c>
      <c r="I185" s="12">
        <v>35.241138211382115</v>
      </c>
      <c r="J185" s="25"/>
      <c r="O185" s="68">
        <f>VLOOKUP(D185,'[1]One Plan'!$C:$L,10,0)</f>
        <v>35.24</v>
      </c>
      <c r="P185" s="63">
        <f t="shared" si="5"/>
        <v>-1.1382113821127859E-3</v>
      </c>
    </row>
    <row r="186" spans="1:16" s="9" customFormat="1" ht="21.75" customHeight="1">
      <c r="A186" s="241"/>
      <c r="B186" s="223"/>
      <c r="C186" s="52" t="s">
        <v>2090</v>
      </c>
      <c r="D186" s="16" t="s">
        <v>1499</v>
      </c>
      <c r="E186" s="16" t="s">
        <v>1500</v>
      </c>
      <c r="F186" s="17" t="s">
        <v>1501</v>
      </c>
      <c r="G186" s="18" t="s">
        <v>7</v>
      </c>
      <c r="H186" s="12">
        <f t="shared" si="4"/>
        <v>12.501639344262294</v>
      </c>
      <c r="I186" s="12">
        <v>24.8</v>
      </c>
      <c r="J186" s="25"/>
      <c r="O186" s="67">
        <f>VLOOKUP(D186,'[1]One Plan'!$C:$L,10,0)</f>
        <v>24.8</v>
      </c>
      <c r="P186" s="63">
        <f t="shared" si="5"/>
        <v>0</v>
      </c>
    </row>
    <row r="187" spans="1:16" s="9" customFormat="1" ht="21.75" customHeight="1">
      <c r="A187" s="241"/>
      <c r="B187" s="223"/>
      <c r="C187" s="52" t="s">
        <v>2090</v>
      </c>
      <c r="D187" s="16" t="s">
        <v>1502</v>
      </c>
      <c r="E187" s="16" t="s">
        <v>1503</v>
      </c>
      <c r="F187" s="17" t="s">
        <v>1504</v>
      </c>
      <c r="G187" s="18" t="s">
        <v>30</v>
      </c>
      <c r="H187" s="12">
        <f t="shared" si="4"/>
        <v>28.229508196721309</v>
      </c>
      <c r="I187" s="12">
        <v>56</v>
      </c>
      <c r="J187" s="25"/>
      <c r="O187" s="67">
        <f>VLOOKUP(D187,'[1]One Plan'!$C:$L,10,0)</f>
        <v>56</v>
      </c>
      <c r="P187" s="63">
        <f t="shared" si="5"/>
        <v>0</v>
      </c>
    </row>
    <row r="188" spans="1:16" s="9" customFormat="1" ht="21.75" customHeight="1">
      <c r="A188" s="241"/>
      <c r="B188" s="223"/>
      <c r="C188" s="52" t="s">
        <v>2090</v>
      </c>
      <c r="D188" s="16" t="s">
        <v>1505</v>
      </c>
      <c r="E188" s="16" t="s">
        <v>1506</v>
      </c>
      <c r="F188" s="17" t="s">
        <v>1507</v>
      </c>
      <c r="G188" s="18" t="s">
        <v>1423</v>
      </c>
      <c r="H188" s="12">
        <f t="shared" si="4"/>
        <v>22.684426229508198</v>
      </c>
      <c r="I188" s="12">
        <v>45</v>
      </c>
      <c r="J188" s="25"/>
      <c r="O188" s="67">
        <f>VLOOKUP(D188,'[1]One Plan'!$C:$L,10,0)</f>
        <v>45</v>
      </c>
      <c r="P188" s="63">
        <f t="shared" si="5"/>
        <v>0</v>
      </c>
    </row>
    <row r="189" spans="1:16" s="9" customFormat="1" ht="21.75" customHeight="1">
      <c r="A189" s="241"/>
      <c r="B189" s="223"/>
      <c r="C189" s="52" t="s">
        <v>2090</v>
      </c>
      <c r="D189" s="16" t="s">
        <v>1508</v>
      </c>
      <c r="E189" s="16" t="s">
        <v>1509</v>
      </c>
      <c r="F189" s="17" t="s">
        <v>1510</v>
      </c>
      <c r="G189" s="18" t="s">
        <v>1423</v>
      </c>
      <c r="H189" s="12">
        <f t="shared" si="4"/>
        <v>22.684426229508198</v>
      </c>
      <c r="I189" s="12">
        <v>45</v>
      </c>
      <c r="J189" s="25"/>
      <c r="O189" s="67">
        <f>VLOOKUP(D189,'[1]One Plan'!$C:$L,10,0)</f>
        <v>45</v>
      </c>
      <c r="P189" s="63">
        <f t="shared" si="5"/>
        <v>0</v>
      </c>
    </row>
    <row r="190" spans="1:16" s="9" customFormat="1" ht="21.75" customHeight="1">
      <c r="A190" s="241"/>
      <c r="B190" s="223"/>
      <c r="C190" s="52" t="s">
        <v>2090</v>
      </c>
      <c r="D190" s="16" t="s">
        <v>1511</v>
      </c>
      <c r="E190" s="16" t="s">
        <v>1512</v>
      </c>
      <c r="F190" s="17" t="s">
        <v>1513</v>
      </c>
      <c r="G190" s="18" t="s">
        <v>55</v>
      </c>
      <c r="H190" s="12">
        <f t="shared" si="4"/>
        <v>21.172131147540981</v>
      </c>
      <c r="I190" s="12">
        <v>42</v>
      </c>
      <c r="J190" s="25"/>
      <c r="O190" s="67">
        <f>VLOOKUP(D190,'[1]One Plan'!$C:$L,10,0)</f>
        <v>42</v>
      </c>
      <c r="P190" s="63">
        <f t="shared" si="5"/>
        <v>0</v>
      </c>
    </row>
    <row r="191" spans="1:16" s="9" customFormat="1" ht="21.75" customHeight="1">
      <c r="A191" s="241"/>
      <c r="B191" s="223"/>
      <c r="C191" s="52" t="s">
        <v>2090</v>
      </c>
      <c r="D191" s="16" t="s">
        <v>1514</v>
      </c>
      <c r="E191" s="16" t="s">
        <v>1515</v>
      </c>
      <c r="F191" s="17" t="s">
        <v>1516</v>
      </c>
      <c r="G191" s="18"/>
      <c r="H191" s="12">
        <f t="shared" si="4"/>
        <v>0.80151639344262293</v>
      </c>
      <c r="I191" s="12">
        <v>1.59</v>
      </c>
      <c r="J191" s="25"/>
      <c r="O191" s="67">
        <f>VLOOKUP(D191,'[1]One Plan'!$C:$L,10,0)</f>
        <v>1.59</v>
      </c>
      <c r="P191" s="63">
        <f t="shared" si="5"/>
        <v>0</v>
      </c>
    </row>
    <row r="192" spans="1:16" s="9" customFormat="1" ht="21.75" customHeight="1">
      <c r="A192" s="241"/>
      <c r="B192" s="223"/>
      <c r="C192" s="52" t="s">
        <v>2091</v>
      </c>
      <c r="D192" s="16" t="s">
        <v>1517</v>
      </c>
      <c r="E192" s="16" t="s">
        <v>1518</v>
      </c>
      <c r="F192" s="17" t="s">
        <v>1519</v>
      </c>
      <c r="G192" s="18" t="s">
        <v>66</v>
      </c>
      <c r="H192" s="12">
        <f t="shared" si="4"/>
        <v>14.618852459016393</v>
      </c>
      <c r="I192" s="12">
        <v>29</v>
      </c>
      <c r="J192" s="25"/>
      <c r="O192" s="67">
        <f>VLOOKUP(D192,'[1]One Plan'!$C:$L,10,0)</f>
        <v>29</v>
      </c>
      <c r="P192" s="63">
        <f t="shared" si="5"/>
        <v>0</v>
      </c>
    </row>
    <row r="193" spans="1:16" s="9" customFormat="1" ht="21.75" customHeight="1">
      <c r="A193" s="241"/>
      <c r="B193" s="223"/>
      <c r="C193" s="52" t="s">
        <v>2091</v>
      </c>
      <c r="D193" s="16" t="s">
        <v>872</v>
      </c>
      <c r="E193" s="16" t="s">
        <v>904</v>
      </c>
      <c r="F193" s="17" t="s">
        <v>651</v>
      </c>
      <c r="G193" s="18" t="s">
        <v>66</v>
      </c>
      <c r="H193" s="12">
        <f t="shared" si="4"/>
        <v>37.555327868852459</v>
      </c>
      <c r="I193" s="12">
        <v>74.5</v>
      </c>
      <c r="J193" s="25"/>
      <c r="O193" s="67">
        <f>VLOOKUP(D193,'[1]One Plan'!$C:$L,10,0)</f>
        <v>74.5</v>
      </c>
      <c r="P193" s="63">
        <f t="shared" si="5"/>
        <v>0</v>
      </c>
    </row>
    <row r="194" spans="1:16" s="9" customFormat="1" ht="21.75" customHeight="1">
      <c r="A194" s="241"/>
      <c r="B194" s="224"/>
      <c r="C194" s="52" t="s">
        <v>2091</v>
      </c>
      <c r="D194" s="16" t="s">
        <v>1520</v>
      </c>
      <c r="E194" s="16" t="s">
        <v>1521</v>
      </c>
      <c r="F194" s="53" t="s">
        <v>1522</v>
      </c>
      <c r="G194" s="20" t="s">
        <v>66</v>
      </c>
      <c r="H194" s="12">
        <f t="shared" si="4"/>
        <v>23.188524590163933</v>
      </c>
      <c r="I194" s="12">
        <v>46</v>
      </c>
      <c r="J194" s="25"/>
      <c r="O194" s="67">
        <f>VLOOKUP(D194,'[1]One Plan'!$C:$L,10,0)</f>
        <v>46</v>
      </c>
      <c r="P194" s="63">
        <f t="shared" si="5"/>
        <v>0</v>
      </c>
    </row>
    <row r="195" spans="1:16" s="9" customFormat="1" ht="21.75" customHeight="1">
      <c r="A195" s="54" t="s">
        <v>784</v>
      </c>
      <c r="B195" s="221" t="s">
        <v>784</v>
      </c>
      <c r="C195" s="52" t="s">
        <v>2096</v>
      </c>
      <c r="D195" s="16" t="s">
        <v>661</v>
      </c>
      <c r="E195" s="16" t="s">
        <v>660</v>
      </c>
      <c r="F195" s="17" t="s">
        <v>662</v>
      </c>
      <c r="G195" s="18" t="s">
        <v>7</v>
      </c>
      <c r="H195" s="12">
        <f t="shared" si="4"/>
        <v>18.399590163934427</v>
      </c>
      <c r="I195" s="12">
        <v>36.5</v>
      </c>
      <c r="J195" s="25"/>
      <c r="O195" s="67">
        <f>VLOOKUP(D195,'[1]One Plan'!$C:$L,10,0)</f>
        <v>36.5</v>
      </c>
      <c r="P195" s="63">
        <f t="shared" si="5"/>
        <v>0</v>
      </c>
    </row>
    <row r="196" spans="1:16" s="9" customFormat="1" ht="21.75" customHeight="1">
      <c r="A196" s="48"/>
      <c r="B196" s="221"/>
      <c r="C196" s="52" t="s">
        <v>2096</v>
      </c>
      <c r="D196" s="16" t="s">
        <v>1050</v>
      </c>
      <c r="E196" s="16" t="s">
        <v>663</v>
      </c>
      <c r="F196" s="17" t="s">
        <v>664</v>
      </c>
      <c r="G196" s="18" t="s">
        <v>54</v>
      </c>
      <c r="H196" s="12">
        <f t="shared" si="4"/>
        <v>37.303278688524586</v>
      </c>
      <c r="I196" s="12">
        <v>74</v>
      </c>
      <c r="J196" s="25"/>
      <c r="O196" s="67">
        <f>VLOOKUP(D196,'[1]One Plan'!$C:$L,10,0)</f>
        <v>74</v>
      </c>
      <c r="P196" s="63">
        <f t="shared" si="5"/>
        <v>0</v>
      </c>
    </row>
    <row r="197" spans="1:16" s="9" customFormat="1" ht="21.75" customHeight="1">
      <c r="A197" s="48"/>
      <c r="B197" s="221"/>
      <c r="C197" s="52" t="s">
        <v>2097</v>
      </c>
      <c r="D197" s="16" t="s">
        <v>73</v>
      </c>
      <c r="E197" s="16" t="s">
        <v>72</v>
      </c>
      <c r="F197" s="17" t="s">
        <v>74</v>
      </c>
      <c r="G197" s="18" t="s">
        <v>75</v>
      </c>
      <c r="H197" s="12">
        <f t="shared" ref="H197:H265" si="6">I197/1.22*(1-0.385)</f>
        <v>14.618852459016393</v>
      </c>
      <c r="I197" s="12">
        <v>29</v>
      </c>
      <c r="J197" s="25"/>
      <c r="O197" s="67">
        <f>VLOOKUP(D197,'[1]One Plan'!$C:$L,10,0)</f>
        <v>29</v>
      </c>
      <c r="P197" s="63">
        <f t="shared" si="5"/>
        <v>0</v>
      </c>
    </row>
    <row r="198" spans="1:16" s="9" customFormat="1" ht="21.75" customHeight="1">
      <c r="A198" s="48"/>
      <c r="B198" s="221"/>
      <c r="C198" s="52" t="s">
        <v>2097</v>
      </c>
      <c r="D198" s="16" t="s">
        <v>79</v>
      </c>
      <c r="E198" s="16" t="s">
        <v>435</v>
      </c>
      <c r="F198" s="17" t="s">
        <v>542</v>
      </c>
      <c r="G198" s="18" t="s">
        <v>8</v>
      </c>
      <c r="H198" s="12">
        <f t="shared" si="6"/>
        <v>39.319672131147541</v>
      </c>
      <c r="I198" s="12">
        <v>78</v>
      </c>
      <c r="J198" s="25"/>
      <c r="O198" s="67">
        <f>VLOOKUP(D198,'[1]One Plan'!$C:$L,10,0)</f>
        <v>78</v>
      </c>
      <c r="P198" s="63">
        <f t="shared" ref="P198:P261" si="7">O198-I198</f>
        <v>0</v>
      </c>
    </row>
    <row r="199" spans="1:16" s="9" customFormat="1" ht="21.75" customHeight="1">
      <c r="A199" s="48"/>
      <c r="B199" s="221"/>
      <c r="C199" s="52" t="s">
        <v>2097</v>
      </c>
      <c r="D199" s="16" t="s">
        <v>77</v>
      </c>
      <c r="E199" s="16" t="s">
        <v>76</v>
      </c>
      <c r="F199" s="17" t="s">
        <v>78</v>
      </c>
      <c r="G199" s="18" t="s">
        <v>75</v>
      </c>
      <c r="H199" s="12">
        <f t="shared" si="6"/>
        <v>16.131147540983608</v>
      </c>
      <c r="I199" s="12">
        <v>32</v>
      </c>
      <c r="J199" s="25"/>
      <c r="O199" s="67">
        <f>VLOOKUP(D199,'[1]One Plan'!$C:$L,10,0)</f>
        <v>32</v>
      </c>
      <c r="P199" s="63">
        <f t="shared" si="7"/>
        <v>0</v>
      </c>
    </row>
    <row r="200" spans="1:16" s="9" customFormat="1" ht="21.75" customHeight="1">
      <c r="A200" s="48"/>
      <c r="B200" s="221"/>
      <c r="C200" s="52" t="s">
        <v>2097</v>
      </c>
      <c r="D200" s="16" t="s">
        <v>81</v>
      </c>
      <c r="E200" s="16" t="s">
        <v>80</v>
      </c>
      <c r="F200" s="17" t="s">
        <v>82</v>
      </c>
      <c r="G200" s="18" t="s">
        <v>66</v>
      </c>
      <c r="H200" s="12">
        <f t="shared" si="6"/>
        <v>11.594262295081966</v>
      </c>
      <c r="I200" s="12">
        <v>23</v>
      </c>
      <c r="J200" s="25"/>
      <c r="O200" s="67">
        <f>VLOOKUP(D200,'[1]One Plan'!$C:$L,10,0)</f>
        <v>23</v>
      </c>
      <c r="P200" s="63">
        <f t="shared" si="7"/>
        <v>0</v>
      </c>
    </row>
    <row r="201" spans="1:16" s="9" customFormat="1" ht="21.75" customHeight="1">
      <c r="A201" s="48"/>
      <c r="B201" s="221"/>
      <c r="C201" s="52" t="s">
        <v>2097</v>
      </c>
      <c r="D201" s="16" t="s">
        <v>434</v>
      </c>
      <c r="E201" s="16" t="s">
        <v>436</v>
      </c>
      <c r="F201" s="17" t="s">
        <v>433</v>
      </c>
      <c r="G201" s="18" t="s">
        <v>95</v>
      </c>
      <c r="H201" s="12">
        <f t="shared" si="6"/>
        <v>17.643442622950822</v>
      </c>
      <c r="I201" s="12">
        <v>35</v>
      </c>
      <c r="J201" s="25"/>
      <c r="O201" s="67">
        <f>VLOOKUP(D201,'[1]One Plan'!$C:$L,10,0)</f>
        <v>35</v>
      </c>
      <c r="P201" s="63">
        <f t="shared" si="7"/>
        <v>0</v>
      </c>
    </row>
    <row r="202" spans="1:16" s="9" customFormat="1" ht="21.75" customHeight="1">
      <c r="A202" s="48"/>
      <c r="B202" s="221"/>
      <c r="C202" s="52" t="s">
        <v>2097</v>
      </c>
      <c r="D202" s="16" t="s">
        <v>438</v>
      </c>
      <c r="E202" s="16" t="s">
        <v>437</v>
      </c>
      <c r="F202" s="17" t="s">
        <v>439</v>
      </c>
      <c r="G202" s="18" t="s">
        <v>95</v>
      </c>
      <c r="H202" s="12">
        <f t="shared" si="6"/>
        <v>15.879098360655737</v>
      </c>
      <c r="I202" s="12">
        <v>31.5</v>
      </c>
      <c r="J202" s="25"/>
      <c r="O202" s="67">
        <f>VLOOKUP(D202,'[1]One Plan'!$C:$L,10,0)</f>
        <v>31.5</v>
      </c>
      <c r="P202" s="63">
        <f t="shared" si="7"/>
        <v>0</v>
      </c>
    </row>
    <row r="203" spans="1:16" s="9" customFormat="1" ht="21.75" customHeight="1">
      <c r="A203" s="48"/>
      <c r="B203" s="221"/>
      <c r="C203" s="52" t="s">
        <v>2097</v>
      </c>
      <c r="D203" s="16" t="s">
        <v>491</v>
      </c>
      <c r="E203" s="16" t="s">
        <v>501</v>
      </c>
      <c r="F203" s="17" t="s">
        <v>495</v>
      </c>
      <c r="G203" s="18" t="s">
        <v>54</v>
      </c>
      <c r="H203" s="12">
        <f t="shared" si="6"/>
        <v>15.879098360655737</v>
      </c>
      <c r="I203" s="12">
        <v>31.5</v>
      </c>
      <c r="J203" s="25"/>
      <c r="O203" s="67">
        <f>VLOOKUP(D203,'[1]One Plan'!$C:$L,10,0)</f>
        <v>31.5</v>
      </c>
      <c r="P203" s="63">
        <f t="shared" si="7"/>
        <v>0</v>
      </c>
    </row>
    <row r="204" spans="1:16" s="9" customFormat="1" ht="21.75" customHeight="1">
      <c r="A204" s="48"/>
      <c r="B204" s="221"/>
      <c r="C204" s="52" t="s">
        <v>2097</v>
      </c>
      <c r="D204" s="16" t="s">
        <v>492</v>
      </c>
      <c r="E204" s="16" t="s">
        <v>502</v>
      </c>
      <c r="F204" s="17" t="s">
        <v>496</v>
      </c>
      <c r="G204" s="18" t="s">
        <v>29</v>
      </c>
      <c r="H204" s="12">
        <f t="shared" si="6"/>
        <v>15.122950819672131</v>
      </c>
      <c r="I204" s="12">
        <v>30</v>
      </c>
      <c r="J204" s="25"/>
      <c r="O204" s="67">
        <f>VLOOKUP(D204,'[1]One Plan'!$C:$L,10,0)</f>
        <v>30</v>
      </c>
      <c r="P204" s="63">
        <f t="shared" si="7"/>
        <v>0</v>
      </c>
    </row>
    <row r="205" spans="1:16" s="9" customFormat="1" ht="21.75" customHeight="1">
      <c r="A205" s="48"/>
      <c r="B205" s="221"/>
      <c r="C205" s="52" t="s">
        <v>2097</v>
      </c>
      <c r="D205" s="16" t="s">
        <v>494</v>
      </c>
      <c r="E205" s="16" t="s">
        <v>503</v>
      </c>
      <c r="F205" s="17" t="s">
        <v>498</v>
      </c>
      <c r="G205" s="18" t="s">
        <v>95</v>
      </c>
      <c r="H205" s="12">
        <f t="shared" si="6"/>
        <v>15.879098360655737</v>
      </c>
      <c r="I205" s="12">
        <v>31.5</v>
      </c>
      <c r="J205" s="25"/>
      <c r="O205" s="67">
        <f>VLOOKUP(D205,'[1]One Plan'!$C:$L,10,0)</f>
        <v>31.5</v>
      </c>
      <c r="P205" s="63">
        <f t="shared" si="7"/>
        <v>0</v>
      </c>
    </row>
    <row r="206" spans="1:16" s="9" customFormat="1" ht="21.75" customHeight="1">
      <c r="A206" s="48"/>
      <c r="B206" s="221"/>
      <c r="C206" s="52" t="s">
        <v>2097</v>
      </c>
      <c r="D206" s="16" t="s">
        <v>493</v>
      </c>
      <c r="E206" s="16" t="s">
        <v>504</v>
      </c>
      <c r="F206" s="17" t="s">
        <v>497</v>
      </c>
      <c r="G206" s="18" t="s">
        <v>66</v>
      </c>
      <c r="H206" s="12">
        <f t="shared" si="6"/>
        <v>13.610655737704919</v>
      </c>
      <c r="I206" s="12">
        <v>27</v>
      </c>
      <c r="J206" s="25"/>
      <c r="O206" s="67">
        <f>VLOOKUP(D206,'[1]One Plan'!$C:$L,10,0)</f>
        <v>27</v>
      </c>
      <c r="P206" s="63">
        <f t="shared" si="7"/>
        <v>0</v>
      </c>
    </row>
    <row r="207" spans="1:16" s="9" customFormat="1" ht="21.75" customHeight="1">
      <c r="A207" s="48"/>
      <c r="B207" s="221"/>
      <c r="C207" s="52" t="s">
        <v>2097</v>
      </c>
      <c r="D207" s="16" t="s">
        <v>769</v>
      </c>
      <c r="E207" s="16" t="s">
        <v>768</v>
      </c>
      <c r="F207" s="17" t="s">
        <v>770</v>
      </c>
      <c r="G207" s="18" t="s">
        <v>95</v>
      </c>
      <c r="H207" s="12">
        <f t="shared" si="6"/>
        <v>15.879098360655737</v>
      </c>
      <c r="I207" s="12">
        <v>31.5</v>
      </c>
      <c r="J207" s="25"/>
      <c r="O207" s="67">
        <f>VLOOKUP(D207,'[1]One Plan'!$C:$L,10,0)</f>
        <v>31.5</v>
      </c>
      <c r="P207" s="63">
        <f t="shared" si="7"/>
        <v>0</v>
      </c>
    </row>
    <row r="208" spans="1:16" s="9" customFormat="1" ht="21.75" customHeight="1">
      <c r="A208" s="48"/>
      <c r="B208" s="221"/>
      <c r="C208" s="52" t="s">
        <v>2097</v>
      </c>
      <c r="D208" s="16" t="s">
        <v>84</v>
      </c>
      <c r="E208" s="16" t="s">
        <v>83</v>
      </c>
      <c r="F208" s="17" t="s">
        <v>543</v>
      </c>
      <c r="G208" s="18" t="s">
        <v>8</v>
      </c>
      <c r="H208" s="12">
        <f t="shared" si="6"/>
        <v>39.319672131147541</v>
      </c>
      <c r="I208" s="12">
        <v>78</v>
      </c>
      <c r="J208" s="25"/>
      <c r="O208" s="67">
        <f>VLOOKUP(D208,'[1]One Plan'!$C:$L,10,0)</f>
        <v>78</v>
      </c>
      <c r="P208" s="63">
        <f t="shared" si="7"/>
        <v>0</v>
      </c>
    </row>
    <row r="209" spans="1:16" s="9" customFormat="1" ht="21.75" customHeight="1">
      <c r="A209" s="48"/>
      <c r="B209" s="221"/>
      <c r="C209" s="52" t="s">
        <v>2097</v>
      </c>
      <c r="D209" s="16" t="s">
        <v>440</v>
      </c>
      <c r="E209" s="16" t="s">
        <v>441</v>
      </c>
      <c r="F209" s="17" t="s">
        <v>544</v>
      </c>
      <c r="G209" s="18" t="s">
        <v>95</v>
      </c>
      <c r="H209" s="12">
        <f t="shared" si="6"/>
        <v>15.879098360655737</v>
      </c>
      <c r="I209" s="12">
        <v>31.5</v>
      </c>
      <c r="J209" s="25"/>
      <c r="O209" s="67">
        <f>VLOOKUP(D209,'[1]One Plan'!$C:$L,10,0)</f>
        <v>31.5</v>
      </c>
      <c r="P209" s="63">
        <f t="shared" si="7"/>
        <v>0</v>
      </c>
    </row>
    <row r="210" spans="1:16" s="9" customFormat="1" ht="21.75" customHeight="1">
      <c r="A210" s="48"/>
      <c r="B210" s="221"/>
      <c r="C210" s="52" t="s">
        <v>2097</v>
      </c>
      <c r="D210" s="16" t="s">
        <v>86</v>
      </c>
      <c r="E210" s="16" t="s">
        <v>85</v>
      </c>
      <c r="F210" s="17" t="s">
        <v>545</v>
      </c>
      <c r="G210" s="18" t="s">
        <v>8</v>
      </c>
      <c r="H210" s="12">
        <f t="shared" si="6"/>
        <v>42.344262295081961</v>
      </c>
      <c r="I210" s="12">
        <v>84</v>
      </c>
      <c r="J210" s="25"/>
      <c r="O210" s="67">
        <f>VLOOKUP(D210,'[1]One Plan'!$C:$L,10,0)</f>
        <v>84</v>
      </c>
      <c r="P210" s="63">
        <f t="shared" si="7"/>
        <v>0</v>
      </c>
    </row>
    <row r="211" spans="1:16" s="9" customFormat="1" ht="21.75" customHeight="1">
      <c r="A211" s="48"/>
      <c r="B211" s="221"/>
      <c r="C211" s="52" t="s">
        <v>2097</v>
      </c>
      <c r="D211" s="16" t="s">
        <v>505</v>
      </c>
      <c r="E211" s="16" t="s">
        <v>716</v>
      </c>
      <c r="F211" s="17" t="s">
        <v>546</v>
      </c>
      <c r="G211" s="18" t="s">
        <v>54</v>
      </c>
      <c r="H211" s="12">
        <f t="shared" si="6"/>
        <v>15.879098360655737</v>
      </c>
      <c r="I211" s="12">
        <v>31.5</v>
      </c>
      <c r="J211" s="25"/>
      <c r="O211" s="67">
        <f>VLOOKUP(D211,'[1]One Plan'!$C:$L,10,0)</f>
        <v>31.5</v>
      </c>
      <c r="P211" s="63">
        <f t="shared" si="7"/>
        <v>0</v>
      </c>
    </row>
    <row r="212" spans="1:16" s="9" customFormat="1" ht="21.75" customHeight="1">
      <c r="A212" s="48"/>
      <c r="B212" s="221"/>
      <c r="C212" s="52" t="s">
        <v>2097</v>
      </c>
      <c r="D212" s="16" t="s">
        <v>506</v>
      </c>
      <c r="E212" s="16" t="s">
        <v>507</v>
      </c>
      <c r="F212" s="17" t="s">
        <v>547</v>
      </c>
      <c r="G212" s="18" t="s">
        <v>66</v>
      </c>
      <c r="H212" s="12">
        <f t="shared" si="6"/>
        <v>13.610655737704919</v>
      </c>
      <c r="I212" s="12">
        <v>27</v>
      </c>
      <c r="J212" s="25"/>
      <c r="O212" s="67">
        <f>VLOOKUP(D212,'[1]One Plan'!$C:$L,10,0)</f>
        <v>27</v>
      </c>
      <c r="P212" s="63">
        <f t="shared" si="7"/>
        <v>0</v>
      </c>
    </row>
    <row r="213" spans="1:16" s="9" customFormat="1" ht="21.75" customHeight="1">
      <c r="A213" s="48"/>
      <c r="B213" s="221"/>
      <c r="C213" s="52" t="s">
        <v>2097</v>
      </c>
      <c r="D213" s="16" t="s">
        <v>772</v>
      </c>
      <c r="E213" s="16" t="s">
        <v>771</v>
      </c>
      <c r="F213" s="17" t="s">
        <v>773</v>
      </c>
      <c r="G213" s="18" t="s">
        <v>95</v>
      </c>
      <c r="H213" s="12">
        <f t="shared" si="6"/>
        <v>15.879098360655737</v>
      </c>
      <c r="I213" s="12">
        <v>31.5</v>
      </c>
      <c r="J213" s="25"/>
      <c r="O213" s="67">
        <f>VLOOKUP(D213,'[1]One Plan'!$C:$L,10,0)</f>
        <v>31.5</v>
      </c>
      <c r="P213" s="63">
        <f t="shared" si="7"/>
        <v>0</v>
      </c>
    </row>
    <row r="214" spans="1:16" s="9" customFormat="1" ht="21.75" customHeight="1">
      <c r="A214" s="49" t="s">
        <v>87</v>
      </c>
      <c r="B214" s="237" t="s">
        <v>88</v>
      </c>
      <c r="C214" s="52" t="s">
        <v>2085</v>
      </c>
      <c r="D214" s="16" t="s">
        <v>581</v>
      </c>
      <c r="E214" s="16" t="s">
        <v>585</v>
      </c>
      <c r="F214" s="17" t="s">
        <v>580</v>
      </c>
      <c r="G214" s="18" t="s">
        <v>44</v>
      </c>
      <c r="H214" s="12">
        <f t="shared" si="6"/>
        <v>5.0409836065573765</v>
      </c>
      <c r="I214" s="12">
        <v>10</v>
      </c>
      <c r="J214" s="25"/>
      <c r="O214" s="67">
        <f>VLOOKUP(D214,'[1]One Plan'!$C:$L,10,0)</f>
        <v>10</v>
      </c>
      <c r="P214" s="63">
        <f t="shared" si="7"/>
        <v>0</v>
      </c>
    </row>
    <row r="215" spans="1:16" s="9" customFormat="1" ht="21.75" customHeight="1">
      <c r="A215" s="50"/>
      <c r="B215" s="237"/>
      <c r="C215" s="52" t="s">
        <v>2085</v>
      </c>
      <c r="D215" s="16" t="s">
        <v>90</v>
      </c>
      <c r="E215" s="16" t="s">
        <v>89</v>
      </c>
      <c r="F215" s="17" t="s">
        <v>91</v>
      </c>
      <c r="G215" s="18" t="s">
        <v>29</v>
      </c>
      <c r="H215" s="12">
        <f t="shared" si="6"/>
        <v>15.879098360655737</v>
      </c>
      <c r="I215" s="12">
        <v>31.5</v>
      </c>
      <c r="J215" s="25"/>
      <c r="O215" s="67">
        <f>VLOOKUP(D215,'[1]One Plan'!$C:$L,10,0)</f>
        <v>31.5</v>
      </c>
      <c r="P215" s="63">
        <f t="shared" si="7"/>
        <v>0</v>
      </c>
    </row>
    <row r="216" spans="1:16" s="9" customFormat="1" ht="21.6" customHeight="1">
      <c r="A216" s="50"/>
      <c r="B216" s="237"/>
      <c r="C216" s="52" t="s">
        <v>2085</v>
      </c>
      <c r="D216" s="16" t="s">
        <v>94</v>
      </c>
      <c r="E216" s="16" t="s">
        <v>93</v>
      </c>
      <c r="F216" s="17" t="s">
        <v>92</v>
      </c>
      <c r="G216" s="18" t="s">
        <v>55</v>
      </c>
      <c r="H216" s="12">
        <f t="shared" si="6"/>
        <v>16.635245901639344</v>
      </c>
      <c r="I216" s="12">
        <v>33</v>
      </c>
      <c r="J216" s="25"/>
      <c r="O216" s="67">
        <f>VLOOKUP(D216,'[1]One Plan'!$C:$L,10,0)</f>
        <v>33</v>
      </c>
      <c r="P216" s="63">
        <f t="shared" si="7"/>
        <v>0</v>
      </c>
    </row>
    <row r="217" spans="1:16" s="9" customFormat="1" ht="21.75" customHeight="1">
      <c r="A217" s="50"/>
      <c r="B217" s="237"/>
      <c r="C217" s="52" t="s">
        <v>2085</v>
      </c>
      <c r="D217" s="16" t="s">
        <v>429</v>
      </c>
      <c r="E217" s="16" t="s">
        <v>430</v>
      </c>
      <c r="F217" s="17" t="s">
        <v>431</v>
      </c>
      <c r="G217" s="18" t="s">
        <v>29</v>
      </c>
      <c r="H217" s="12">
        <f t="shared" si="6"/>
        <v>14.870901639344261</v>
      </c>
      <c r="I217" s="12">
        <v>29.5</v>
      </c>
      <c r="J217" s="25"/>
      <c r="O217" s="67">
        <f>VLOOKUP(D217,'[1]One Plan'!$C:$L,10,0)</f>
        <v>29.5</v>
      </c>
      <c r="P217" s="63">
        <f t="shared" si="7"/>
        <v>0</v>
      </c>
    </row>
    <row r="218" spans="1:16" s="9" customFormat="1" ht="21.75" customHeight="1">
      <c r="A218" s="50"/>
      <c r="B218" s="237"/>
      <c r="C218" s="52" t="s">
        <v>2098</v>
      </c>
      <c r="D218" s="16" t="s">
        <v>97</v>
      </c>
      <c r="E218" s="16" t="s">
        <v>96</v>
      </c>
      <c r="F218" s="17" t="s">
        <v>98</v>
      </c>
      <c r="G218" s="18" t="s">
        <v>95</v>
      </c>
      <c r="H218" s="12">
        <f t="shared" si="6"/>
        <v>15.879098360655737</v>
      </c>
      <c r="I218" s="12">
        <v>31.5</v>
      </c>
      <c r="J218" s="25"/>
      <c r="O218" s="67">
        <f>VLOOKUP(D218,'[1]One Plan'!$C:$L,10,0)</f>
        <v>31.5</v>
      </c>
      <c r="P218" s="63">
        <f t="shared" si="7"/>
        <v>0</v>
      </c>
    </row>
    <row r="219" spans="1:16" s="9" customFormat="1" ht="21.75" customHeight="1">
      <c r="A219" s="50"/>
      <c r="B219" s="237"/>
      <c r="C219" s="52" t="s">
        <v>2081</v>
      </c>
      <c r="D219" s="16" t="s">
        <v>101</v>
      </c>
      <c r="E219" s="16" t="s">
        <v>100</v>
      </c>
      <c r="F219" s="17" t="s">
        <v>102</v>
      </c>
      <c r="G219" s="18" t="s">
        <v>7</v>
      </c>
      <c r="H219" s="12">
        <f t="shared" si="6"/>
        <v>11.090163934426229</v>
      </c>
      <c r="I219" s="12">
        <v>22</v>
      </c>
      <c r="J219" s="25"/>
      <c r="O219" s="67">
        <f>VLOOKUP(D219,'[1]One Plan'!$C:$L,10,0)</f>
        <v>22</v>
      </c>
      <c r="P219" s="63">
        <f t="shared" si="7"/>
        <v>0</v>
      </c>
    </row>
    <row r="220" spans="1:16" s="9" customFormat="1" ht="21.75" customHeight="1">
      <c r="A220" s="50"/>
      <c r="B220" s="237"/>
      <c r="C220" s="52" t="s">
        <v>2081</v>
      </c>
      <c r="D220" s="16" t="s">
        <v>104</v>
      </c>
      <c r="E220" s="16" t="s">
        <v>103</v>
      </c>
      <c r="F220" s="17" t="s">
        <v>105</v>
      </c>
      <c r="G220" s="18" t="s">
        <v>7</v>
      </c>
      <c r="H220" s="12">
        <f t="shared" si="6"/>
        <v>13.862704918032788</v>
      </c>
      <c r="I220" s="12">
        <v>27.5</v>
      </c>
      <c r="J220" s="25"/>
      <c r="O220" s="67">
        <f>VLOOKUP(D220,'[1]One Plan'!$C:$L,10,0)</f>
        <v>27.5</v>
      </c>
      <c r="P220" s="63">
        <f t="shared" si="7"/>
        <v>0</v>
      </c>
    </row>
    <row r="221" spans="1:16" s="9" customFormat="1" ht="21.75" customHeight="1">
      <c r="A221" s="50"/>
      <c r="B221" s="237"/>
      <c r="C221" s="52" t="s">
        <v>2081</v>
      </c>
      <c r="D221" s="16" t="s">
        <v>107</v>
      </c>
      <c r="E221" s="16" t="s">
        <v>106</v>
      </c>
      <c r="F221" s="17" t="s">
        <v>108</v>
      </c>
      <c r="G221" s="18" t="s">
        <v>95</v>
      </c>
      <c r="H221" s="12">
        <f t="shared" si="6"/>
        <v>15.879098360655737</v>
      </c>
      <c r="I221" s="12">
        <v>31.5</v>
      </c>
      <c r="J221" s="25"/>
      <c r="O221" s="67">
        <f>VLOOKUP(D221,'[1]One Plan'!$C:$L,10,0)</f>
        <v>31.5</v>
      </c>
      <c r="P221" s="63">
        <f t="shared" si="7"/>
        <v>0</v>
      </c>
    </row>
    <row r="222" spans="1:16" s="9" customFormat="1" ht="21.75" customHeight="1">
      <c r="A222" s="50"/>
      <c r="B222" s="237"/>
      <c r="C222" s="52" t="s">
        <v>2081</v>
      </c>
      <c r="D222" s="16" t="s">
        <v>110</v>
      </c>
      <c r="E222" s="16" t="s">
        <v>109</v>
      </c>
      <c r="F222" s="17" t="s">
        <v>111</v>
      </c>
      <c r="G222" s="18" t="s">
        <v>95</v>
      </c>
      <c r="H222" s="12">
        <f t="shared" si="6"/>
        <v>15.879098360655737</v>
      </c>
      <c r="I222" s="12">
        <v>31.5</v>
      </c>
      <c r="J222" s="25"/>
      <c r="O222" s="67">
        <f>VLOOKUP(D222,'[1]One Plan'!$C:$L,10,0)</f>
        <v>31.5</v>
      </c>
      <c r="P222" s="63">
        <f t="shared" si="7"/>
        <v>0</v>
      </c>
    </row>
    <row r="223" spans="1:16" s="9" customFormat="1" ht="21.75" customHeight="1">
      <c r="A223" s="50"/>
      <c r="B223" s="237"/>
      <c r="C223" s="52" t="s">
        <v>2081</v>
      </c>
      <c r="D223" s="16" t="s">
        <v>762</v>
      </c>
      <c r="E223" s="16" t="s">
        <v>764</v>
      </c>
      <c r="F223" s="17" t="s">
        <v>763</v>
      </c>
      <c r="G223" s="18" t="s">
        <v>66</v>
      </c>
      <c r="H223" s="12">
        <f t="shared" si="6"/>
        <v>12.350409836065573</v>
      </c>
      <c r="I223" s="12">
        <v>24.5</v>
      </c>
      <c r="J223" s="25"/>
      <c r="O223" s="67">
        <f>VLOOKUP(D223,'[1]One Plan'!$C:$L,10,0)</f>
        <v>24.5</v>
      </c>
      <c r="P223" s="63">
        <f t="shared" si="7"/>
        <v>0</v>
      </c>
    </row>
    <row r="224" spans="1:16" s="9" customFormat="1" ht="21.75" customHeight="1">
      <c r="A224" s="50"/>
      <c r="B224" s="237"/>
      <c r="C224" s="52" t="s">
        <v>2083</v>
      </c>
      <c r="D224" s="16" t="s">
        <v>113</v>
      </c>
      <c r="E224" s="16" t="s">
        <v>112</v>
      </c>
      <c r="F224" s="17" t="s">
        <v>114</v>
      </c>
      <c r="G224" s="18" t="s">
        <v>29</v>
      </c>
      <c r="H224" s="12">
        <f t="shared" si="6"/>
        <v>12.350409836065573</v>
      </c>
      <c r="I224" s="12">
        <v>24.5</v>
      </c>
      <c r="J224" s="25"/>
      <c r="O224" s="67">
        <f>VLOOKUP(D224,'[1]One Plan'!$C:$L,10,0)</f>
        <v>24.5</v>
      </c>
      <c r="P224" s="63">
        <f t="shared" si="7"/>
        <v>0</v>
      </c>
    </row>
    <row r="225" spans="1:16" s="9" customFormat="1" ht="21.75" customHeight="1">
      <c r="A225" s="50"/>
      <c r="B225" s="237"/>
      <c r="C225" s="52" t="s">
        <v>2083</v>
      </c>
      <c r="D225" s="16" t="s">
        <v>116</v>
      </c>
      <c r="E225" s="16" t="s">
        <v>115</v>
      </c>
      <c r="F225" s="17" t="s">
        <v>117</v>
      </c>
      <c r="G225" s="18" t="s">
        <v>1523</v>
      </c>
      <c r="H225" s="12">
        <f t="shared" si="6"/>
        <v>15.879098360655737</v>
      </c>
      <c r="I225" s="12">
        <v>31.5</v>
      </c>
      <c r="J225" s="25"/>
      <c r="O225" s="67">
        <f>VLOOKUP(D225,'[1]One Plan'!$C:$L,10,0)</f>
        <v>31.5</v>
      </c>
      <c r="P225" s="63">
        <f t="shared" si="7"/>
        <v>0</v>
      </c>
    </row>
    <row r="226" spans="1:16" s="9" customFormat="1" ht="21.75" customHeight="1">
      <c r="A226" s="50"/>
      <c r="B226" s="237"/>
      <c r="C226" s="52" t="s">
        <v>2083</v>
      </c>
      <c r="D226" s="16" t="s">
        <v>119</v>
      </c>
      <c r="E226" s="16" t="s">
        <v>118</v>
      </c>
      <c r="F226" s="17" t="s">
        <v>120</v>
      </c>
      <c r="G226" s="18" t="s">
        <v>55</v>
      </c>
      <c r="H226" s="12">
        <f t="shared" si="6"/>
        <v>16.635245901639344</v>
      </c>
      <c r="I226" s="12">
        <v>33</v>
      </c>
      <c r="J226" s="25"/>
      <c r="O226" s="67">
        <f>VLOOKUP(D226,'[1]One Plan'!$C:$L,10,0)</f>
        <v>33</v>
      </c>
      <c r="P226" s="63">
        <f t="shared" si="7"/>
        <v>0</v>
      </c>
    </row>
    <row r="227" spans="1:16" s="9" customFormat="1" ht="21.75" customHeight="1">
      <c r="A227" s="50"/>
      <c r="B227" s="237"/>
      <c r="C227" s="52" t="s">
        <v>2095</v>
      </c>
      <c r="D227" s="16" t="s">
        <v>1394</v>
      </c>
      <c r="E227" s="16" t="s">
        <v>1395</v>
      </c>
      <c r="F227" s="17" t="s">
        <v>2048</v>
      </c>
      <c r="G227" s="18" t="s">
        <v>44</v>
      </c>
      <c r="H227" s="12">
        <f>I227/1.22*(1-0.385)</f>
        <v>5.0409836065573765</v>
      </c>
      <c r="I227" s="12">
        <v>10</v>
      </c>
      <c r="J227" s="25"/>
      <c r="O227" s="67">
        <f>VLOOKUP(D227,'[1]One Plan'!$C:$L,10,0)</f>
        <v>10</v>
      </c>
      <c r="P227" s="63">
        <f t="shared" si="7"/>
        <v>0</v>
      </c>
    </row>
    <row r="228" spans="1:16" s="9" customFormat="1" ht="21.75" customHeight="1">
      <c r="A228" s="50"/>
      <c r="B228" s="237"/>
      <c r="C228" s="52" t="s">
        <v>2089</v>
      </c>
      <c r="D228" s="16" t="s">
        <v>1391</v>
      </c>
      <c r="E228" s="16" t="s">
        <v>1392</v>
      </c>
      <c r="F228" s="17" t="s">
        <v>1393</v>
      </c>
      <c r="G228" s="18" t="s">
        <v>29</v>
      </c>
      <c r="H228" s="12">
        <f>I228/1.22*(1-0.385)</f>
        <v>18.651639344262293</v>
      </c>
      <c r="I228" s="12">
        <v>37</v>
      </c>
      <c r="J228" s="25"/>
      <c r="O228" s="67">
        <f>VLOOKUP(D228,'[1]One Plan'!$C:$L,10,0)</f>
        <v>37</v>
      </c>
      <c r="P228" s="63">
        <f t="shared" si="7"/>
        <v>0</v>
      </c>
    </row>
    <row r="229" spans="1:16" s="9" customFormat="1" ht="21.75" customHeight="1">
      <c r="A229" s="50"/>
      <c r="B229" s="237"/>
      <c r="C229" s="52" t="s">
        <v>2089</v>
      </c>
      <c r="D229" s="16" t="s">
        <v>2018</v>
      </c>
      <c r="E229" s="16" t="s">
        <v>2019</v>
      </c>
      <c r="F229" s="38" t="s">
        <v>2046</v>
      </c>
      <c r="G229" s="18" t="s">
        <v>29</v>
      </c>
      <c r="H229" s="12">
        <f>I229/1.22*(1-0.385)</f>
        <v>15.375</v>
      </c>
      <c r="I229" s="12">
        <v>30.5</v>
      </c>
      <c r="J229" s="25"/>
      <c r="O229" s="67">
        <f>VLOOKUP(D229,'[1]One Plan'!$C:$L,10,0)</f>
        <v>30.5</v>
      </c>
      <c r="P229" s="63">
        <f t="shared" si="7"/>
        <v>0</v>
      </c>
    </row>
    <row r="230" spans="1:16" s="9" customFormat="1" ht="21.75" customHeight="1">
      <c r="A230" s="50"/>
      <c r="B230" s="237"/>
      <c r="C230" s="52" t="s">
        <v>2078</v>
      </c>
      <c r="D230" s="16" t="s">
        <v>1930</v>
      </c>
      <c r="E230" s="16">
        <v>18084039434</v>
      </c>
      <c r="F230" s="38" t="s">
        <v>2062</v>
      </c>
      <c r="G230" s="18" t="s">
        <v>44</v>
      </c>
      <c r="H230" s="12">
        <f t="shared" si="6"/>
        <v>5.0409836065573765</v>
      </c>
      <c r="I230" s="12">
        <v>10</v>
      </c>
      <c r="J230" s="25"/>
      <c r="O230" s="67">
        <f>VLOOKUP(D230,'[1]One Plan'!$C:$L,10,0)</f>
        <v>10</v>
      </c>
      <c r="P230" s="63">
        <f t="shared" si="7"/>
        <v>0</v>
      </c>
    </row>
    <row r="231" spans="1:16" s="9" customFormat="1" ht="21.75" customHeight="1">
      <c r="A231" s="50"/>
      <c r="B231" s="237"/>
      <c r="C231" s="52" t="s">
        <v>2078</v>
      </c>
      <c r="D231" s="16" t="s">
        <v>1907</v>
      </c>
      <c r="E231" s="16" t="s">
        <v>1908</v>
      </c>
      <c r="F231" s="38" t="s">
        <v>1909</v>
      </c>
      <c r="G231" s="18" t="s">
        <v>66</v>
      </c>
      <c r="H231" s="12">
        <f t="shared" si="6"/>
        <v>18.651639344262293</v>
      </c>
      <c r="I231" s="12">
        <v>37</v>
      </c>
      <c r="J231" s="25"/>
      <c r="O231" s="67">
        <f>VLOOKUP(D231,'[1]One Plan'!$C:$L,10,0)</f>
        <v>37</v>
      </c>
      <c r="P231" s="63">
        <f t="shared" si="7"/>
        <v>0</v>
      </c>
    </row>
    <row r="232" spans="1:16" s="9" customFormat="1" ht="21.75" customHeight="1">
      <c r="A232" s="50"/>
      <c r="B232" s="237"/>
      <c r="C232" s="52" t="s">
        <v>2078</v>
      </c>
      <c r="D232" s="16" t="s">
        <v>1901</v>
      </c>
      <c r="E232" s="16" t="s">
        <v>1902</v>
      </c>
      <c r="F232" s="38" t="s">
        <v>1903</v>
      </c>
      <c r="G232" s="18" t="s">
        <v>55</v>
      </c>
      <c r="H232" s="12">
        <f t="shared" si="6"/>
        <v>17.895491803278691</v>
      </c>
      <c r="I232" s="12">
        <v>35.5</v>
      </c>
      <c r="J232" s="25"/>
      <c r="O232" s="67">
        <f>VLOOKUP(D232,'[1]One Plan'!$C:$L,10,0)</f>
        <v>35.5</v>
      </c>
      <c r="P232" s="63">
        <f t="shared" si="7"/>
        <v>0</v>
      </c>
    </row>
    <row r="233" spans="1:16" s="9" customFormat="1" ht="21.75" customHeight="1">
      <c r="A233" s="50"/>
      <c r="B233" s="237"/>
      <c r="C233" s="52" t="s">
        <v>2078</v>
      </c>
      <c r="D233" s="16" t="s">
        <v>1931</v>
      </c>
      <c r="E233" s="16">
        <v>18084037485</v>
      </c>
      <c r="F233" s="38" t="s">
        <v>2063</v>
      </c>
      <c r="G233" s="18" t="s">
        <v>99</v>
      </c>
      <c r="H233" s="12">
        <f t="shared" si="6"/>
        <v>5.0409836065573765</v>
      </c>
      <c r="I233" s="12">
        <v>10</v>
      </c>
      <c r="J233" s="25"/>
      <c r="O233" s="67">
        <f>VLOOKUP(D233,'[1]One Plan'!$C:$L,10,0)</f>
        <v>10</v>
      </c>
      <c r="P233" s="63">
        <f t="shared" si="7"/>
        <v>0</v>
      </c>
    </row>
    <row r="234" spans="1:16" s="9" customFormat="1" ht="21.75" customHeight="1">
      <c r="A234" s="50"/>
      <c r="B234" s="237"/>
      <c r="C234" s="52" t="s">
        <v>2078</v>
      </c>
      <c r="D234" s="16" t="s">
        <v>1929</v>
      </c>
      <c r="E234" s="16">
        <v>18084037515</v>
      </c>
      <c r="F234" s="38" t="s">
        <v>2064</v>
      </c>
      <c r="G234" s="18" t="s">
        <v>6</v>
      </c>
      <c r="H234" s="12">
        <f t="shared" si="6"/>
        <v>5.0409836065573765</v>
      </c>
      <c r="I234" s="12">
        <v>10</v>
      </c>
      <c r="J234" s="25"/>
      <c r="O234" s="67">
        <f>VLOOKUP(D234,'[1]One Plan'!$C:$L,10,0)</f>
        <v>10</v>
      </c>
      <c r="P234" s="63">
        <f t="shared" si="7"/>
        <v>0</v>
      </c>
    </row>
    <row r="235" spans="1:16" s="9" customFormat="1" ht="21.75" customHeight="1">
      <c r="A235" s="50"/>
      <c r="B235" s="237"/>
      <c r="C235" s="52" t="s">
        <v>2078</v>
      </c>
      <c r="D235" s="16" t="s">
        <v>1904</v>
      </c>
      <c r="E235" s="16" t="s">
        <v>1905</v>
      </c>
      <c r="F235" s="38" t="s">
        <v>1906</v>
      </c>
      <c r="G235" s="18" t="s">
        <v>29</v>
      </c>
      <c r="H235" s="12">
        <f t="shared" si="6"/>
        <v>21.172131147540981</v>
      </c>
      <c r="I235" s="12">
        <v>42</v>
      </c>
      <c r="J235" s="25"/>
      <c r="O235" s="67">
        <f>VLOOKUP(D235,'[1]One Plan'!$C:$L,10,0)</f>
        <v>42</v>
      </c>
      <c r="P235" s="63">
        <f t="shared" si="7"/>
        <v>0</v>
      </c>
    </row>
    <row r="236" spans="1:16" s="9" customFormat="1" ht="21.75" customHeight="1">
      <c r="A236" s="50"/>
      <c r="B236" s="237"/>
      <c r="C236" s="52" t="s">
        <v>2098</v>
      </c>
      <c r="D236" s="16" t="s">
        <v>1043</v>
      </c>
      <c r="E236" s="16" t="s">
        <v>1042</v>
      </c>
      <c r="F236" s="17" t="s">
        <v>1041</v>
      </c>
      <c r="G236" s="18" t="s">
        <v>71</v>
      </c>
      <c r="H236" s="12">
        <f t="shared" si="6"/>
        <v>5.0409836065573765</v>
      </c>
      <c r="I236" s="12">
        <v>10</v>
      </c>
      <c r="J236" s="25"/>
      <c r="O236" s="67">
        <f>VLOOKUP(D236,'[1]One Plan'!$C:$L,10,0)</f>
        <v>10</v>
      </c>
      <c r="P236" s="63">
        <f t="shared" si="7"/>
        <v>0</v>
      </c>
    </row>
    <row r="237" spans="1:16" s="9" customFormat="1" ht="21.75" customHeight="1">
      <c r="A237" s="50"/>
      <c r="B237" s="237"/>
      <c r="C237" s="52" t="s">
        <v>2098</v>
      </c>
      <c r="D237" s="16" t="s">
        <v>645</v>
      </c>
      <c r="E237" s="16" t="s">
        <v>644</v>
      </c>
      <c r="F237" s="17" t="s">
        <v>646</v>
      </c>
      <c r="G237" s="18" t="s">
        <v>55</v>
      </c>
      <c r="H237" s="12">
        <f t="shared" si="6"/>
        <v>13.862704918032788</v>
      </c>
      <c r="I237" s="12">
        <v>27.5</v>
      </c>
      <c r="J237" s="25"/>
      <c r="O237" s="67">
        <f>VLOOKUP(D237,'[1]One Plan'!$C:$L,10,0)</f>
        <v>27.5</v>
      </c>
      <c r="P237" s="63">
        <f t="shared" si="7"/>
        <v>0</v>
      </c>
    </row>
    <row r="238" spans="1:16" s="9" customFormat="1" ht="21.75" customHeight="1">
      <c r="A238" s="50"/>
      <c r="B238" s="237"/>
      <c r="C238" s="52" t="s">
        <v>2098</v>
      </c>
      <c r="D238" s="16" t="s">
        <v>579</v>
      </c>
      <c r="E238" s="16" t="s">
        <v>583</v>
      </c>
      <c r="F238" s="17" t="s">
        <v>578</v>
      </c>
      <c r="G238" s="18" t="s">
        <v>44</v>
      </c>
      <c r="H238" s="12">
        <f t="shared" si="6"/>
        <v>5.0409836065573765</v>
      </c>
      <c r="I238" s="12">
        <v>10</v>
      </c>
      <c r="J238" s="25"/>
      <c r="O238" s="67">
        <f>VLOOKUP(D238,'[1]One Plan'!$C:$L,10,0)</f>
        <v>10</v>
      </c>
      <c r="P238" s="63">
        <f t="shared" si="7"/>
        <v>0</v>
      </c>
    </row>
    <row r="239" spans="1:16" s="9" customFormat="1" ht="21.75" customHeight="1">
      <c r="A239" s="50"/>
      <c r="B239" s="237"/>
      <c r="C239" s="52" t="s">
        <v>2098</v>
      </c>
      <c r="D239" s="16" t="s">
        <v>122</v>
      </c>
      <c r="E239" s="16" t="s">
        <v>121</v>
      </c>
      <c r="F239" s="17" t="s">
        <v>123</v>
      </c>
      <c r="G239" s="18" t="s">
        <v>55</v>
      </c>
      <c r="H239" s="12">
        <f t="shared" si="6"/>
        <v>13.862704918032788</v>
      </c>
      <c r="I239" s="12">
        <v>27.5</v>
      </c>
      <c r="J239" s="25"/>
      <c r="O239" s="67">
        <f>VLOOKUP(D239,'[1]One Plan'!$C:$L,10,0)</f>
        <v>27.5</v>
      </c>
      <c r="P239" s="63">
        <f t="shared" si="7"/>
        <v>0</v>
      </c>
    </row>
    <row r="240" spans="1:16" s="9" customFormat="1" ht="21.75" customHeight="1">
      <c r="A240" s="50"/>
      <c r="B240" s="237"/>
      <c r="C240" s="52" t="s">
        <v>2098</v>
      </c>
      <c r="D240" s="16" t="s">
        <v>859</v>
      </c>
      <c r="E240" s="16" t="s">
        <v>858</v>
      </c>
      <c r="F240" s="17" t="s">
        <v>857</v>
      </c>
      <c r="G240" s="18" t="s">
        <v>54</v>
      </c>
      <c r="H240" s="12">
        <f t="shared" si="6"/>
        <v>15.627049180327869</v>
      </c>
      <c r="I240" s="12">
        <v>31</v>
      </c>
      <c r="J240" s="25"/>
      <c r="O240" s="67">
        <f>VLOOKUP(D240,'[1]One Plan'!$C:$L,10,0)</f>
        <v>31</v>
      </c>
      <c r="P240" s="63">
        <f t="shared" si="7"/>
        <v>0</v>
      </c>
    </row>
    <row r="241" spans="1:16" s="9" customFormat="1" ht="21.75" customHeight="1">
      <c r="A241" s="50"/>
      <c r="B241" s="237"/>
      <c r="C241" s="52" t="s">
        <v>2098</v>
      </c>
      <c r="D241" s="16" t="s">
        <v>828</v>
      </c>
      <c r="E241" s="16" t="s">
        <v>827</v>
      </c>
      <c r="F241" s="17" t="s">
        <v>432</v>
      </c>
      <c r="G241" s="18" t="s">
        <v>95</v>
      </c>
      <c r="H241" s="12">
        <f t="shared" si="6"/>
        <v>15.122950819672131</v>
      </c>
      <c r="I241" s="12">
        <v>30</v>
      </c>
      <c r="J241" s="25"/>
      <c r="O241" s="67">
        <f>VLOOKUP(D241,'[1]One Plan'!$C:$L,10,0)</f>
        <v>30</v>
      </c>
      <c r="P241" s="63">
        <f t="shared" si="7"/>
        <v>0</v>
      </c>
    </row>
    <row r="242" spans="1:16" s="9" customFormat="1" ht="21.75" customHeight="1">
      <c r="A242" s="50"/>
      <c r="B242" s="237"/>
      <c r="C242" s="52" t="s">
        <v>2098</v>
      </c>
      <c r="D242" s="16" t="s">
        <v>125</v>
      </c>
      <c r="E242" s="16" t="s">
        <v>124</v>
      </c>
      <c r="F242" s="17" t="s">
        <v>126</v>
      </c>
      <c r="G242" s="18" t="s">
        <v>7</v>
      </c>
      <c r="H242" s="12">
        <f t="shared" si="6"/>
        <v>12.350409836065573</v>
      </c>
      <c r="I242" s="12">
        <v>24.5</v>
      </c>
      <c r="J242" s="25"/>
      <c r="O242" s="67">
        <f>VLOOKUP(D242,'[1]One Plan'!$C:$L,10,0)</f>
        <v>24.5</v>
      </c>
      <c r="P242" s="63">
        <f t="shared" si="7"/>
        <v>0</v>
      </c>
    </row>
    <row r="243" spans="1:16" s="9" customFormat="1" ht="21.75" customHeight="1">
      <c r="A243" s="50"/>
      <c r="B243" s="237"/>
      <c r="C243" s="52" t="s">
        <v>2098</v>
      </c>
      <c r="D243" s="16" t="s">
        <v>128</v>
      </c>
      <c r="E243" s="16" t="s">
        <v>127</v>
      </c>
      <c r="F243" s="17" t="s">
        <v>129</v>
      </c>
      <c r="G243" s="18" t="s">
        <v>7</v>
      </c>
      <c r="H243" s="12">
        <f t="shared" si="6"/>
        <v>12.602459016393443</v>
      </c>
      <c r="I243" s="12">
        <v>25</v>
      </c>
      <c r="J243" s="25"/>
      <c r="O243" s="67">
        <f>VLOOKUP(D243,'[1]One Plan'!$C:$L,10,0)</f>
        <v>25</v>
      </c>
      <c r="P243" s="63">
        <f t="shared" si="7"/>
        <v>0</v>
      </c>
    </row>
    <row r="244" spans="1:16" s="9" customFormat="1" ht="21.75" customHeight="1">
      <c r="A244" s="50"/>
      <c r="B244" s="237"/>
      <c r="C244" s="52" t="s">
        <v>2098</v>
      </c>
      <c r="D244" s="16" t="s">
        <v>577</v>
      </c>
      <c r="E244" s="16" t="s">
        <v>584</v>
      </c>
      <c r="F244" s="17" t="s">
        <v>576</v>
      </c>
      <c r="G244" s="18" t="s">
        <v>6</v>
      </c>
      <c r="H244" s="12">
        <f t="shared" si="6"/>
        <v>5.0409836065573765</v>
      </c>
      <c r="I244" s="12">
        <v>10</v>
      </c>
      <c r="J244" s="25"/>
      <c r="O244" s="67">
        <f>VLOOKUP(D244,'[1]One Plan'!$C:$L,10,0)</f>
        <v>10</v>
      </c>
      <c r="P244" s="63">
        <f t="shared" si="7"/>
        <v>0</v>
      </c>
    </row>
    <row r="245" spans="1:16" s="9" customFormat="1" ht="21.75" customHeight="1">
      <c r="A245" s="50"/>
      <c r="B245" s="237"/>
      <c r="C245" s="52" t="s">
        <v>2098</v>
      </c>
      <c r="D245" s="16" t="s">
        <v>131</v>
      </c>
      <c r="E245" s="16" t="s">
        <v>130</v>
      </c>
      <c r="F245" s="17" t="s">
        <v>132</v>
      </c>
      <c r="G245" s="18" t="s">
        <v>29</v>
      </c>
      <c r="H245" s="12">
        <f t="shared" si="6"/>
        <v>12.350409836065573</v>
      </c>
      <c r="I245" s="12">
        <v>24.5</v>
      </c>
      <c r="J245" s="25"/>
      <c r="O245" s="67">
        <f>VLOOKUP(D245,'[1]One Plan'!$C:$L,10,0)</f>
        <v>24.5</v>
      </c>
      <c r="P245" s="63">
        <f t="shared" si="7"/>
        <v>0</v>
      </c>
    </row>
    <row r="246" spans="1:16" s="9" customFormat="1" ht="21.75" customHeight="1">
      <c r="A246" s="50"/>
      <c r="B246" s="237"/>
      <c r="C246" s="52" t="s">
        <v>2098</v>
      </c>
      <c r="D246" s="16" t="s">
        <v>143</v>
      </c>
      <c r="E246" s="16" t="s">
        <v>142</v>
      </c>
      <c r="F246" s="17" t="s">
        <v>1524</v>
      </c>
      <c r="G246" s="18" t="s">
        <v>29</v>
      </c>
      <c r="H246" s="12">
        <f t="shared" si="6"/>
        <v>10.081967213114753</v>
      </c>
      <c r="I246" s="12">
        <v>20</v>
      </c>
      <c r="J246" s="25"/>
      <c r="O246" s="67">
        <f>VLOOKUP(D246,'[1]One Plan'!$C:$L,10,0)</f>
        <v>20</v>
      </c>
      <c r="P246" s="63">
        <f t="shared" si="7"/>
        <v>0</v>
      </c>
    </row>
    <row r="247" spans="1:16" s="9" customFormat="1" ht="21.75" customHeight="1">
      <c r="A247" s="50"/>
      <c r="B247" s="237"/>
      <c r="C247" s="52" t="s">
        <v>2098</v>
      </c>
      <c r="D247" s="16" t="s">
        <v>134</v>
      </c>
      <c r="E247" s="16" t="s">
        <v>133</v>
      </c>
      <c r="F247" s="17" t="s">
        <v>135</v>
      </c>
      <c r="G247" s="18" t="s">
        <v>75</v>
      </c>
      <c r="H247" s="12">
        <f t="shared" si="6"/>
        <v>13.862704918032788</v>
      </c>
      <c r="I247" s="12">
        <v>27.5</v>
      </c>
      <c r="J247" s="25"/>
      <c r="O247" s="67">
        <f>VLOOKUP(D247,'[1]One Plan'!$C:$L,10,0)</f>
        <v>27.5</v>
      </c>
      <c r="P247" s="63">
        <f t="shared" si="7"/>
        <v>0</v>
      </c>
    </row>
    <row r="248" spans="1:16" s="9" customFormat="1" ht="21.75" customHeight="1">
      <c r="A248" s="50"/>
      <c r="B248" s="237"/>
      <c r="C248" s="52" t="s">
        <v>2098</v>
      </c>
      <c r="D248" s="16" t="s">
        <v>137</v>
      </c>
      <c r="E248" s="16" t="s">
        <v>136</v>
      </c>
      <c r="F248" s="17" t="s">
        <v>138</v>
      </c>
      <c r="G248" s="18" t="s">
        <v>75</v>
      </c>
      <c r="H248" s="12">
        <f t="shared" si="6"/>
        <v>13.862704918032788</v>
      </c>
      <c r="I248" s="12">
        <v>27.5</v>
      </c>
      <c r="J248" s="25"/>
      <c r="O248" s="67">
        <f>VLOOKUP(D248,'[1]One Plan'!$C:$L,10,0)</f>
        <v>27.5</v>
      </c>
      <c r="P248" s="63">
        <f t="shared" si="7"/>
        <v>0</v>
      </c>
    </row>
    <row r="249" spans="1:16" s="9" customFormat="1" ht="21.75" customHeight="1">
      <c r="A249" s="50"/>
      <c r="B249" s="238"/>
      <c r="C249" s="52" t="s">
        <v>2098</v>
      </c>
      <c r="D249" s="16" t="s">
        <v>1034</v>
      </c>
      <c r="E249" s="16" t="s">
        <v>1036</v>
      </c>
      <c r="F249" s="17" t="s">
        <v>1035</v>
      </c>
      <c r="G249" s="18" t="s">
        <v>29</v>
      </c>
      <c r="H249" s="12">
        <f t="shared" si="6"/>
        <v>13.610655737704919</v>
      </c>
      <c r="I249" s="12">
        <v>27</v>
      </c>
      <c r="J249" s="25"/>
      <c r="O249" s="67">
        <f>VLOOKUP(D249,'[1]One Plan'!$C:$L,10,0)</f>
        <v>27</v>
      </c>
      <c r="P249" s="63">
        <f t="shared" si="7"/>
        <v>0</v>
      </c>
    </row>
    <row r="250" spans="1:16" s="9" customFormat="1" ht="21.75" customHeight="1">
      <c r="A250" s="50"/>
      <c r="B250" s="239" t="s">
        <v>691</v>
      </c>
      <c r="C250" s="52" t="s">
        <v>2085</v>
      </c>
      <c r="D250" s="16" t="s">
        <v>765</v>
      </c>
      <c r="E250" s="16" t="s">
        <v>139</v>
      </c>
      <c r="F250" s="17" t="s">
        <v>659</v>
      </c>
      <c r="G250" s="18" t="s">
        <v>29</v>
      </c>
      <c r="H250" s="12">
        <f t="shared" si="6"/>
        <v>15.879098360655737</v>
      </c>
      <c r="I250" s="12">
        <v>31.5</v>
      </c>
      <c r="J250" s="25"/>
      <c r="O250" s="67">
        <f>VLOOKUP(D250,'[1]One Plan'!$C:$L,10,0)</f>
        <v>31.5</v>
      </c>
      <c r="P250" s="63">
        <f t="shared" si="7"/>
        <v>0</v>
      </c>
    </row>
    <row r="251" spans="1:16" s="9" customFormat="1" ht="21.75" customHeight="1">
      <c r="A251" s="50"/>
      <c r="B251" s="237"/>
      <c r="C251" s="52" t="s">
        <v>2085</v>
      </c>
      <c r="D251" s="16" t="s">
        <v>141</v>
      </c>
      <c r="E251" s="16" t="s">
        <v>140</v>
      </c>
      <c r="F251" s="17" t="s">
        <v>558</v>
      </c>
      <c r="G251" s="18" t="s">
        <v>55</v>
      </c>
      <c r="H251" s="12">
        <f t="shared" si="6"/>
        <v>16.635245901639344</v>
      </c>
      <c r="I251" s="12">
        <v>33</v>
      </c>
      <c r="J251" s="25"/>
      <c r="O251" s="67">
        <f>VLOOKUP(D251,'[1]One Plan'!$C:$L,10,0)</f>
        <v>33</v>
      </c>
      <c r="P251" s="63">
        <f t="shared" si="7"/>
        <v>0</v>
      </c>
    </row>
    <row r="252" spans="1:16" s="9" customFormat="1" ht="21.75" customHeight="1">
      <c r="A252" s="50"/>
      <c r="B252" s="237"/>
      <c r="C252" s="52" t="s">
        <v>2098</v>
      </c>
      <c r="D252" s="16" t="s">
        <v>648</v>
      </c>
      <c r="E252" s="16" t="s">
        <v>647</v>
      </c>
      <c r="F252" s="17" t="s">
        <v>649</v>
      </c>
      <c r="G252" s="18" t="s">
        <v>55</v>
      </c>
      <c r="H252" s="12">
        <f t="shared" si="6"/>
        <v>13.862704918032788</v>
      </c>
      <c r="I252" s="12">
        <v>27.5</v>
      </c>
      <c r="J252" s="25"/>
      <c r="O252" s="67">
        <f>VLOOKUP(D252,'[1]One Plan'!$C:$L,10,0)</f>
        <v>27.5</v>
      </c>
      <c r="P252" s="63">
        <f t="shared" si="7"/>
        <v>0</v>
      </c>
    </row>
    <row r="253" spans="1:16" s="9" customFormat="1" ht="21.75" customHeight="1">
      <c r="A253" s="50"/>
      <c r="B253" s="237"/>
      <c r="C253" s="52" t="s">
        <v>2098</v>
      </c>
      <c r="D253" s="16" t="s">
        <v>863</v>
      </c>
      <c r="E253" s="16" t="s">
        <v>861</v>
      </c>
      <c r="F253" s="17" t="s">
        <v>860</v>
      </c>
      <c r="G253" s="18" t="s">
        <v>54</v>
      </c>
      <c r="H253" s="12">
        <f t="shared" si="6"/>
        <v>15.627049180327869</v>
      </c>
      <c r="I253" s="12">
        <v>31</v>
      </c>
      <c r="J253" s="25"/>
      <c r="O253" s="67">
        <f>VLOOKUP(D253,'[1]One Plan'!$C:$L,10,0)</f>
        <v>31</v>
      </c>
      <c r="P253" s="63">
        <f t="shared" si="7"/>
        <v>0</v>
      </c>
    </row>
    <row r="254" spans="1:16" s="9" customFormat="1" ht="21.75" customHeight="1">
      <c r="A254" s="50"/>
      <c r="B254" s="237"/>
      <c r="C254" s="52" t="s">
        <v>2098</v>
      </c>
      <c r="D254" s="16" t="s">
        <v>145</v>
      </c>
      <c r="E254" s="16" t="s">
        <v>144</v>
      </c>
      <c r="F254" s="17" t="s">
        <v>559</v>
      </c>
      <c r="G254" s="18" t="s">
        <v>8</v>
      </c>
      <c r="H254" s="12">
        <f t="shared" si="6"/>
        <v>60.572459016393438</v>
      </c>
      <c r="I254" s="12">
        <v>120.16</v>
      </c>
      <c r="J254" s="25"/>
      <c r="O254" s="67">
        <f>VLOOKUP(D254,'[1]One Plan'!$C:$L,10,0)</f>
        <v>120.16</v>
      </c>
      <c r="P254" s="63">
        <f t="shared" si="7"/>
        <v>0</v>
      </c>
    </row>
    <row r="255" spans="1:16" s="9" customFormat="1" ht="21.75" customHeight="1">
      <c r="A255" s="50"/>
      <c r="B255" s="237"/>
      <c r="C255" s="52" t="s">
        <v>2098</v>
      </c>
      <c r="D255" s="16" t="s">
        <v>831</v>
      </c>
      <c r="E255" s="16" t="s">
        <v>832</v>
      </c>
      <c r="F255" s="17" t="s">
        <v>560</v>
      </c>
      <c r="G255" s="18" t="s">
        <v>95</v>
      </c>
      <c r="H255" s="12">
        <f t="shared" si="6"/>
        <v>15.122950819672131</v>
      </c>
      <c r="I255" s="12">
        <v>30</v>
      </c>
      <c r="J255" s="25"/>
      <c r="O255" s="67">
        <f>VLOOKUP(D255,'[1]One Plan'!$C:$L,10,0)</f>
        <v>30</v>
      </c>
      <c r="P255" s="63">
        <f t="shared" si="7"/>
        <v>0</v>
      </c>
    </row>
    <row r="256" spans="1:16" s="9" customFormat="1" ht="21.75" customHeight="1">
      <c r="A256" s="50"/>
      <c r="B256" s="237"/>
      <c r="C256" s="52" t="s">
        <v>2098</v>
      </c>
      <c r="D256" s="16" t="s">
        <v>147</v>
      </c>
      <c r="E256" s="16" t="s">
        <v>146</v>
      </c>
      <c r="F256" s="17" t="s">
        <v>561</v>
      </c>
      <c r="G256" s="18" t="s">
        <v>7</v>
      </c>
      <c r="H256" s="12">
        <f t="shared" si="6"/>
        <v>12.602459016393443</v>
      </c>
      <c r="I256" s="12">
        <v>25</v>
      </c>
      <c r="J256" s="25"/>
      <c r="O256" s="67">
        <f>VLOOKUP(D256,'[1]One Plan'!$C:$L,10,0)</f>
        <v>25</v>
      </c>
      <c r="P256" s="63">
        <f t="shared" si="7"/>
        <v>0</v>
      </c>
    </row>
    <row r="257" spans="1:16" s="9" customFormat="1" ht="21.75" customHeight="1">
      <c r="A257" s="50"/>
      <c r="B257" s="237"/>
      <c r="C257" s="52" t="s">
        <v>2083</v>
      </c>
      <c r="D257" s="16" t="s">
        <v>149</v>
      </c>
      <c r="E257" s="16" t="s">
        <v>148</v>
      </c>
      <c r="F257" s="17" t="s">
        <v>562</v>
      </c>
      <c r="G257" s="18" t="s">
        <v>55</v>
      </c>
      <c r="H257" s="12">
        <f t="shared" si="6"/>
        <v>16.635245901639344</v>
      </c>
      <c r="I257" s="12">
        <v>33</v>
      </c>
      <c r="J257" s="25"/>
      <c r="O257" s="67">
        <f>VLOOKUP(D257,'[1]One Plan'!$C:$L,10,0)</f>
        <v>33</v>
      </c>
      <c r="P257" s="63">
        <f t="shared" si="7"/>
        <v>0</v>
      </c>
    </row>
    <row r="258" spans="1:16" s="9" customFormat="1" ht="21.75" customHeight="1">
      <c r="A258" s="50"/>
      <c r="B258" s="237"/>
      <c r="C258" s="52" t="s">
        <v>2089</v>
      </c>
      <c r="D258" s="16" t="s">
        <v>2030</v>
      </c>
      <c r="E258" s="16" t="s">
        <v>2031</v>
      </c>
      <c r="F258" s="17" t="s">
        <v>2047</v>
      </c>
      <c r="G258" s="18" t="s">
        <v>29</v>
      </c>
      <c r="H258" s="12">
        <f>I258/1.22*(1-0.385)</f>
        <v>15.375</v>
      </c>
      <c r="I258" s="12">
        <v>30.5</v>
      </c>
      <c r="J258" s="25"/>
      <c r="O258" s="67">
        <f>VLOOKUP(D258,'[1]One Plan'!$C:$L,10,0)</f>
        <v>30.5</v>
      </c>
      <c r="P258" s="63">
        <f t="shared" si="7"/>
        <v>0</v>
      </c>
    </row>
    <row r="259" spans="1:16" s="9" customFormat="1" ht="21.75" customHeight="1">
      <c r="A259" s="50"/>
      <c r="B259" s="237"/>
      <c r="C259" s="52" t="s">
        <v>2089</v>
      </c>
      <c r="D259" s="16" t="s">
        <v>1490</v>
      </c>
      <c r="E259" s="16" t="s">
        <v>1491</v>
      </c>
      <c r="F259" s="17" t="s">
        <v>1492</v>
      </c>
      <c r="G259" s="18" t="s">
        <v>29</v>
      </c>
      <c r="H259" s="12">
        <f>I259/1.22*(1-0.385)</f>
        <v>18.651639344262293</v>
      </c>
      <c r="I259" s="12">
        <v>37</v>
      </c>
      <c r="J259" s="25"/>
      <c r="O259" s="67">
        <f>VLOOKUP(D259,'[1]One Plan'!$C:$L,10,0)</f>
        <v>37</v>
      </c>
      <c r="P259" s="63">
        <f t="shared" si="7"/>
        <v>0</v>
      </c>
    </row>
    <row r="260" spans="1:16" s="9" customFormat="1" ht="21.75" customHeight="1">
      <c r="A260" s="50"/>
      <c r="B260" s="237"/>
      <c r="C260" s="52" t="s">
        <v>2078</v>
      </c>
      <c r="D260" s="16" t="s">
        <v>1917</v>
      </c>
      <c r="E260" s="16" t="s">
        <v>1925</v>
      </c>
      <c r="F260" s="38" t="s">
        <v>1918</v>
      </c>
      <c r="G260" s="18" t="s">
        <v>55</v>
      </c>
      <c r="H260" s="12">
        <f t="shared" si="6"/>
        <v>17.895491803278691</v>
      </c>
      <c r="I260" s="12">
        <v>35.5</v>
      </c>
      <c r="J260" s="25"/>
      <c r="O260" s="67">
        <f>VLOOKUP(D260,'[1]One Plan'!$C:$L,10,0)</f>
        <v>35.5</v>
      </c>
      <c r="P260" s="63">
        <f t="shared" si="7"/>
        <v>0</v>
      </c>
    </row>
    <row r="261" spans="1:16" s="9" customFormat="1" ht="21.75" customHeight="1">
      <c r="A261" s="50"/>
      <c r="B261" s="237"/>
      <c r="C261" s="52" t="s">
        <v>2078</v>
      </c>
      <c r="D261" s="16" t="s">
        <v>1919</v>
      </c>
      <c r="E261" s="16" t="s">
        <v>1924</v>
      </c>
      <c r="F261" s="38" t="s">
        <v>1920</v>
      </c>
      <c r="G261" s="18" t="s">
        <v>29</v>
      </c>
      <c r="H261" s="12">
        <f t="shared" si="6"/>
        <v>21.172131147540981</v>
      </c>
      <c r="I261" s="12">
        <v>42</v>
      </c>
      <c r="J261" s="25"/>
      <c r="O261" s="67">
        <f>VLOOKUP(D261,'[1]One Plan'!$C:$L,10,0)</f>
        <v>42</v>
      </c>
      <c r="P261" s="63">
        <f t="shared" si="7"/>
        <v>0</v>
      </c>
    </row>
    <row r="262" spans="1:16" s="9" customFormat="1" ht="21.75" customHeight="1">
      <c r="A262" s="50"/>
      <c r="B262" s="237"/>
      <c r="C262" s="52" t="s">
        <v>2078</v>
      </c>
      <c r="D262" s="16" t="s">
        <v>1921</v>
      </c>
      <c r="E262" s="16" t="s">
        <v>1923</v>
      </c>
      <c r="F262" s="38" t="s">
        <v>1922</v>
      </c>
      <c r="G262" s="18" t="s">
        <v>1910</v>
      </c>
      <c r="H262" s="12">
        <f t="shared" si="6"/>
        <v>18.651639344262293</v>
      </c>
      <c r="I262" s="12">
        <v>37</v>
      </c>
      <c r="J262" s="25"/>
      <c r="O262" s="67">
        <f>VLOOKUP(D262,'[1]One Plan'!$C:$L,10,0)</f>
        <v>37</v>
      </c>
      <c r="P262" s="63">
        <f t="shared" ref="P262:P325" si="8">O262-I262</f>
        <v>0</v>
      </c>
    </row>
    <row r="263" spans="1:16" s="9" customFormat="1" ht="21.75" customHeight="1">
      <c r="A263" s="50"/>
      <c r="B263" s="237"/>
      <c r="C263" s="52" t="s">
        <v>2098</v>
      </c>
      <c r="D263" s="16" t="s">
        <v>151</v>
      </c>
      <c r="E263" s="16" t="s">
        <v>150</v>
      </c>
      <c r="F263" s="17" t="s">
        <v>563</v>
      </c>
      <c r="G263" s="18" t="s">
        <v>75</v>
      </c>
      <c r="H263" s="12">
        <f t="shared" si="6"/>
        <v>13.862704918032788</v>
      </c>
      <c r="I263" s="12">
        <v>27.5</v>
      </c>
      <c r="J263" s="25"/>
      <c r="O263" s="67">
        <f>VLOOKUP(D263,'[1]One Plan'!$C:$L,10,0)</f>
        <v>27.5</v>
      </c>
      <c r="P263" s="63">
        <f t="shared" si="8"/>
        <v>0</v>
      </c>
    </row>
    <row r="264" spans="1:16" s="9" customFormat="1" ht="21.75" customHeight="1">
      <c r="A264" s="50"/>
      <c r="B264" s="237"/>
      <c r="C264" s="52" t="s">
        <v>2098</v>
      </c>
      <c r="D264" s="16" t="s">
        <v>153</v>
      </c>
      <c r="E264" s="16" t="s">
        <v>152</v>
      </c>
      <c r="F264" s="17" t="s">
        <v>564</v>
      </c>
      <c r="G264" s="18" t="s">
        <v>75</v>
      </c>
      <c r="H264" s="12">
        <f t="shared" si="6"/>
        <v>13.862704918032788</v>
      </c>
      <c r="I264" s="12">
        <v>27.5</v>
      </c>
      <c r="J264" s="25"/>
      <c r="O264" s="67">
        <f>VLOOKUP(D264,'[1]One Plan'!$C:$L,10,0)</f>
        <v>27.5</v>
      </c>
      <c r="P264" s="63">
        <f t="shared" si="8"/>
        <v>0</v>
      </c>
    </row>
    <row r="265" spans="1:16" s="9" customFormat="1" ht="21.75" customHeight="1">
      <c r="A265" s="51"/>
      <c r="B265" s="238"/>
      <c r="C265" s="52" t="s">
        <v>2098</v>
      </c>
      <c r="D265" s="16" t="s">
        <v>1038</v>
      </c>
      <c r="E265" s="16" t="s">
        <v>1039</v>
      </c>
      <c r="F265" s="17" t="s">
        <v>1037</v>
      </c>
      <c r="G265" s="18" t="s">
        <v>29</v>
      </c>
      <c r="H265" s="12">
        <f t="shared" si="6"/>
        <v>13.610655737704919</v>
      </c>
      <c r="I265" s="12">
        <v>27</v>
      </c>
      <c r="J265" s="25"/>
      <c r="O265" s="67">
        <f>VLOOKUP(D265,'[1]One Plan'!$C:$L,10,0)</f>
        <v>27</v>
      </c>
      <c r="P265" s="63">
        <f t="shared" si="8"/>
        <v>0</v>
      </c>
    </row>
    <row r="266" spans="1:16" s="9" customFormat="1" ht="21.75" customHeight="1">
      <c r="A266" s="233" t="s">
        <v>855</v>
      </c>
      <c r="B266" s="205" t="s">
        <v>692</v>
      </c>
      <c r="C266" s="52" t="s">
        <v>2099</v>
      </c>
      <c r="D266" s="16" t="s">
        <v>182</v>
      </c>
      <c r="E266" s="16" t="s">
        <v>181</v>
      </c>
      <c r="F266" s="17" t="s">
        <v>183</v>
      </c>
      <c r="G266" s="18" t="s">
        <v>66</v>
      </c>
      <c r="H266" s="12">
        <f t="shared" ref="H266:H329" si="9">I266/1.22*(1-0.385)</f>
        <v>14.870901639344261</v>
      </c>
      <c r="I266" s="12">
        <v>29.5</v>
      </c>
      <c r="J266" s="25"/>
      <c r="O266" s="67">
        <f>VLOOKUP(D266,'[1]One Plan'!$C:$L,10,0)</f>
        <v>29.5</v>
      </c>
      <c r="P266" s="63">
        <f t="shared" si="8"/>
        <v>0</v>
      </c>
    </row>
    <row r="267" spans="1:16" s="9" customFormat="1" ht="21.75" customHeight="1">
      <c r="A267" s="234"/>
      <c r="B267" s="206"/>
      <c r="C267" s="52" t="s">
        <v>2099</v>
      </c>
      <c r="D267" s="16" t="s">
        <v>185</v>
      </c>
      <c r="E267" s="16" t="s">
        <v>184</v>
      </c>
      <c r="F267" s="17" t="s">
        <v>186</v>
      </c>
      <c r="G267" s="18" t="s">
        <v>66</v>
      </c>
      <c r="H267" s="12">
        <f t="shared" si="9"/>
        <v>14.870901639344261</v>
      </c>
      <c r="I267" s="12">
        <v>29.5</v>
      </c>
      <c r="J267" s="25"/>
      <c r="O267" s="67">
        <f>VLOOKUP(D267,'[1]One Plan'!$C:$L,10,0)</f>
        <v>29.5</v>
      </c>
      <c r="P267" s="63">
        <f t="shared" si="8"/>
        <v>0</v>
      </c>
    </row>
    <row r="268" spans="1:16" s="9" customFormat="1" ht="21.75" customHeight="1">
      <c r="A268" s="234"/>
      <c r="B268" s="206"/>
      <c r="C268" s="52" t="s">
        <v>2100</v>
      </c>
      <c r="D268" s="16" t="s">
        <v>188</v>
      </c>
      <c r="E268" s="16" t="s">
        <v>187</v>
      </c>
      <c r="F268" s="17" t="s">
        <v>189</v>
      </c>
      <c r="G268" s="18" t="s">
        <v>54</v>
      </c>
      <c r="H268" s="12">
        <f t="shared" si="9"/>
        <v>13.106557377049182</v>
      </c>
      <c r="I268" s="12">
        <v>26</v>
      </c>
      <c r="J268" s="25"/>
      <c r="O268" s="67">
        <f>VLOOKUP(D268,'[1]One Plan'!$C:$L,10,0)</f>
        <v>26</v>
      </c>
      <c r="P268" s="63">
        <f t="shared" si="8"/>
        <v>0</v>
      </c>
    </row>
    <row r="269" spans="1:16" s="9" customFormat="1" ht="21.75" customHeight="1">
      <c r="A269" s="234"/>
      <c r="B269" s="206"/>
      <c r="C269" s="52" t="s">
        <v>2099</v>
      </c>
      <c r="D269" s="16" t="s">
        <v>191</v>
      </c>
      <c r="E269" s="16" t="s">
        <v>190</v>
      </c>
      <c r="F269" s="17" t="s">
        <v>192</v>
      </c>
      <c r="G269" s="18" t="s">
        <v>66</v>
      </c>
      <c r="H269" s="12">
        <f t="shared" si="9"/>
        <v>14.870901639344261</v>
      </c>
      <c r="I269" s="12">
        <v>29.5</v>
      </c>
      <c r="J269" s="25"/>
      <c r="O269" s="67">
        <f>VLOOKUP(D269,'[1]One Plan'!$C:$L,10,0)</f>
        <v>29.5</v>
      </c>
      <c r="P269" s="63">
        <f t="shared" si="8"/>
        <v>0</v>
      </c>
    </row>
    <row r="270" spans="1:16" s="9" customFormat="1" ht="21.75" customHeight="1">
      <c r="A270" s="234"/>
      <c r="B270" s="206"/>
      <c r="C270" s="52" t="s">
        <v>2099</v>
      </c>
      <c r="D270" s="16" t="s">
        <v>983</v>
      </c>
      <c r="E270" s="16" t="s">
        <v>984</v>
      </c>
      <c r="F270" s="17" t="s">
        <v>193</v>
      </c>
      <c r="G270" s="18" t="s">
        <v>66</v>
      </c>
      <c r="H270" s="12">
        <f t="shared" si="9"/>
        <v>14.870901639344261</v>
      </c>
      <c r="I270" s="12">
        <v>29.5</v>
      </c>
      <c r="J270" s="25"/>
      <c r="O270" s="67">
        <f>VLOOKUP(D270,'[1]One Plan'!$C:$L,10,0)</f>
        <v>29.5</v>
      </c>
      <c r="P270" s="63">
        <f t="shared" si="8"/>
        <v>0</v>
      </c>
    </row>
    <row r="271" spans="1:16" s="9" customFormat="1" ht="21.75" customHeight="1">
      <c r="A271" s="234"/>
      <c r="B271" s="206"/>
      <c r="C271" s="52" t="s">
        <v>2099</v>
      </c>
      <c r="D271" s="16" t="s">
        <v>195</v>
      </c>
      <c r="E271" s="16" t="s">
        <v>194</v>
      </c>
      <c r="F271" s="17" t="s">
        <v>196</v>
      </c>
      <c r="G271" s="18" t="s">
        <v>66</v>
      </c>
      <c r="H271" s="12">
        <f t="shared" si="9"/>
        <v>14.870901639344261</v>
      </c>
      <c r="I271" s="12">
        <v>29.5</v>
      </c>
      <c r="J271" s="25"/>
      <c r="O271" s="67">
        <f>VLOOKUP(D271,'[1]One Plan'!$C:$L,10,0)</f>
        <v>29.5</v>
      </c>
      <c r="P271" s="63">
        <f t="shared" si="8"/>
        <v>0</v>
      </c>
    </row>
    <row r="272" spans="1:16" s="9" customFormat="1" ht="21.75" customHeight="1">
      <c r="A272" s="234"/>
      <c r="B272" s="206"/>
      <c r="C272" s="52" t="s">
        <v>2099</v>
      </c>
      <c r="D272" s="16" t="s">
        <v>198</v>
      </c>
      <c r="E272" s="16" t="s">
        <v>197</v>
      </c>
      <c r="F272" s="17" t="s">
        <v>199</v>
      </c>
      <c r="G272" s="18" t="s">
        <v>66</v>
      </c>
      <c r="H272" s="12">
        <f t="shared" si="9"/>
        <v>24.196721311475411</v>
      </c>
      <c r="I272" s="12">
        <v>48</v>
      </c>
      <c r="J272" s="25"/>
      <c r="O272" s="67">
        <f>VLOOKUP(D272,'[1]One Plan'!$C:$L,10,0)</f>
        <v>48</v>
      </c>
      <c r="P272" s="63">
        <f t="shared" si="8"/>
        <v>0</v>
      </c>
    </row>
    <row r="273" spans="1:16" s="9" customFormat="1" ht="21.75" customHeight="1">
      <c r="A273" s="234"/>
      <c r="B273" s="206"/>
      <c r="C273" s="52" t="s">
        <v>2099</v>
      </c>
      <c r="D273" s="16" t="s">
        <v>589</v>
      </c>
      <c r="E273" s="16" t="s">
        <v>588</v>
      </c>
      <c r="F273" s="17" t="s">
        <v>590</v>
      </c>
      <c r="G273" s="18" t="s">
        <v>6</v>
      </c>
      <c r="H273" s="12">
        <f t="shared" si="9"/>
        <v>27.725409836065577</v>
      </c>
      <c r="I273" s="12">
        <v>55</v>
      </c>
      <c r="J273" s="25"/>
      <c r="O273" s="67">
        <f>VLOOKUP(D273,'[1]One Plan'!$C:$L,10,0)</f>
        <v>55</v>
      </c>
      <c r="P273" s="63">
        <f t="shared" si="8"/>
        <v>0</v>
      </c>
    </row>
    <row r="274" spans="1:16" s="9" customFormat="1" ht="21.75" customHeight="1">
      <c r="A274" s="234"/>
      <c r="B274" s="206"/>
      <c r="C274" s="52" t="s">
        <v>2099</v>
      </c>
      <c r="D274" s="16" t="s">
        <v>592</v>
      </c>
      <c r="E274" s="16" t="s">
        <v>591</v>
      </c>
      <c r="F274" s="17" t="s">
        <v>593</v>
      </c>
      <c r="G274" s="18" t="s">
        <v>6</v>
      </c>
      <c r="H274" s="12">
        <f t="shared" si="9"/>
        <v>27.725409836065577</v>
      </c>
      <c r="I274" s="12">
        <v>55</v>
      </c>
      <c r="J274" s="25"/>
      <c r="O274" s="67">
        <f>VLOOKUP(D274,'[1]One Plan'!$C:$L,10,0)</f>
        <v>55</v>
      </c>
      <c r="P274" s="63">
        <f t="shared" si="8"/>
        <v>0</v>
      </c>
    </row>
    <row r="275" spans="1:16" s="9" customFormat="1" ht="21.75" customHeight="1">
      <c r="A275" s="234"/>
      <c r="B275" s="206"/>
      <c r="C275" s="52" t="s">
        <v>2099</v>
      </c>
      <c r="D275" s="16" t="s">
        <v>786</v>
      </c>
      <c r="E275" s="16" t="s">
        <v>785</v>
      </c>
      <c r="F275" s="17" t="s">
        <v>822</v>
      </c>
      <c r="G275" s="18" t="s">
        <v>66</v>
      </c>
      <c r="H275" s="12">
        <f t="shared" si="9"/>
        <v>19.155737704918032</v>
      </c>
      <c r="I275" s="12">
        <v>38</v>
      </c>
      <c r="J275" s="25"/>
      <c r="O275" s="67">
        <f>VLOOKUP(D275,'[1]One Plan'!$C:$L,10,0)</f>
        <v>38</v>
      </c>
      <c r="P275" s="63">
        <f t="shared" si="8"/>
        <v>0</v>
      </c>
    </row>
    <row r="276" spans="1:16" s="9" customFormat="1" ht="21.75" customHeight="1">
      <c r="A276" s="234"/>
      <c r="B276" s="206"/>
      <c r="C276" s="52" t="s">
        <v>2099</v>
      </c>
      <c r="D276" s="16" t="s">
        <v>852</v>
      </c>
      <c r="E276" s="16" t="s">
        <v>853</v>
      </c>
      <c r="F276" s="17" t="s">
        <v>854</v>
      </c>
      <c r="G276" s="18" t="s">
        <v>66</v>
      </c>
      <c r="H276" s="12">
        <f t="shared" si="9"/>
        <v>24.196721311475411</v>
      </c>
      <c r="I276" s="12">
        <v>48</v>
      </c>
      <c r="J276" s="25"/>
      <c r="O276" s="67">
        <f>VLOOKUP(D276,'[1]One Plan'!$C:$L,10,0)</f>
        <v>48</v>
      </c>
      <c r="P276" s="63">
        <f t="shared" si="8"/>
        <v>0</v>
      </c>
    </row>
    <row r="277" spans="1:16" s="9" customFormat="1" ht="21.75" customHeight="1">
      <c r="A277" s="234"/>
      <c r="B277" s="206"/>
      <c r="C277" s="52" t="s">
        <v>2099</v>
      </c>
      <c r="D277" s="16" t="s">
        <v>788</v>
      </c>
      <c r="E277" s="16" t="s">
        <v>787</v>
      </c>
      <c r="F277" s="17" t="s">
        <v>823</v>
      </c>
      <c r="G277" s="18" t="s">
        <v>55</v>
      </c>
      <c r="H277" s="12">
        <f t="shared" si="9"/>
        <v>22.180327868852459</v>
      </c>
      <c r="I277" s="12">
        <v>44</v>
      </c>
      <c r="J277" s="25"/>
      <c r="O277" s="67">
        <f>VLOOKUP(D277,'[1]One Plan'!$C:$L,10,0)</f>
        <v>44</v>
      </c>
      <c r="P277" s="63">
        <f t="shared" si="8"/>
        <v>0</v>
      </c>
    </row>
    <row r="278" spans="1:16" s="9" customFormat="1" ht="21.75" customHeight="1">
      <c r="A278" s="234"/>
      <c r="B278" s="206"/>
      <c r="C278" s="52" t="s">
        <v>2099</v>
      </c>
      <c r="D278" s="16" t="s">
        <v>790</v>
      </c>
      <c r="E278" s="16" t="s">
        <v>789</v>
      </c>
      <c r="F278" s="17" t="s">
        <v>824</v>
      </c>
      <c r="G278" s="18" t="s">
        <v>54</v>
      </c>
      <c r="H278" s="12">
        <f t="shared" si="9"/>
        <v>16.383196721311474</v>
      </c>
      <c r="I278" s="12">
        <v>32.5</v>
      </c>
      <c r="J278" s="25"/>
      <c r="O278" s="67">
        <f>VLOOKUP(D278,'[1]One Plan'!$C:$L,10,0)</f>
        <v>32.5</v>
      </c>
      <c r="P278" s="63">
        <f t="shared" si="8"/>
        <v>0</v>
      </c>
    </row>
    <row r="279" spans="1:16" s="9" customFormat="1" ht="21.75" customHeight="1">
      <c r="A279" s="234"/>
      <c r="B279" s="206"/>
      <c r="C279" s="52" t="s">
        <v>2099</v>
      </c>
      <c r="D279" s="16" t="s">
        <v>792</v>
      </c>
      <c r="E279" s="16" t="s">
        <v>791</v>
      </c>
      <c r="F279" s="17" t="s">
        <v>825</v>
      </c>
      <c r="G279" s="18" t="s">
        <v>54</v>
      </c>
      <c r="H279" s="12">
        <f t="shared" si="9"/>
        <v>16.383196721311474</v>
      </c>
      <c r="I279" s="12">
        <v>32.5</v>
      </c>
      <c r="J279" s="25"/>
      <c r="O279" s="67">
        <f>VLOOKUP(D279,'[1]One Plan'!$C:$L,10,0)</f>
        <v>32.5</v>
      </c>
      <c r="P279" s="63">
        <f t="shared" si="8"/>
        <v>0</v>
      </c>
    </row>
    <row r="280" spans="1:16" s="9" customFormat="1" ht="21.75" customHeight="1">
      <c r="A280" s="234"/>
      <c r="B280" s="206"/>
      <c r="C280" s="52" t="s">
        <v>2099</v>
      </c>
      <c r="D280" s="16" t="s">
        <v>794</v>
      </c>
      <c r="E280" s="16" t="s">
        <v>793</v>
      </c>
      <c r="F280" s="17" t="s">
        <v>826</v>
      </c>
      <c r="G280" s="18" t="s">
        <v>66</v>
      </c>
      <c r="H280" s="12">
        <f t="shared" si="9"/>
        <v>17.643442622950822</v>
      </c>
      <c r="I280" s="12">
        <v>35</v>
      </c>
      <c r="J280" s="25"/>
      <c r="O280" s="67">
        <f>VLOOKUP(D280,'[1]One Plan'!$C:$L,10,0)</f>
        <v>35</v>
      </c>
      <c r="P280" s="63">
        <f t="shared" si="8"/>
        <v>0</v>
      </c>
    </row>
    <row r="281" spans="1:16" s="9" customFormat="1" ht="21.75" customHeight="1">
      <c r="A281" s="234"/>
      <c r="B281" s="206"/>
      <c r="C281" s="52" t="s">
        <v>2099</v>
      </c>
      <c r="D281" s="16" t="s">
        <v>601</v>
      </c>
      <c r="E281" s="16" t="s">
        <v>600</v>
      </c>
      <c r="F281" s="17" t="s">
        <v>602</v>
      </c>
      <c r="G281" s="18" t="s">
        <v>200</v>
      </c>
      <c r="H281" s="12">
        <f t="shared" si="9"/>
        <v>21.172131147540981</v>
      </c>
      <c r="I281" s="12">
        <v>42</v>
      </c>
      <c r="J281" s="25"/>
      <c r="O281" s="67">
        <f>VLOOKUP(D281,'[1]One Plan'!$C:$L,10,0)</f>
        <v>42</v>
      </c>
      <c r="P281" s="63">
        <f t="shared" si="8"/>
        <v>0</v>
      </c>
    </row>
    <row r="282" spans="1:16" s="9" customFormat="1" ht="21.75" customHeight="1">
      <c r="A282" s="234"/>
      <c r="B282" s="206"/>
      <c r="C282" s="52" t="s">
        <v>2099</v>
      </c>
      <c r="D282" s="16" t="s">
        <v>703</v>
      </c>
      <c r="E282" s="16" t="s">
        <v>702</v>
      </c>
      <c r="F282" s="17" t="s">
        <v>704</v>
      </c>
      <c r="G282" s="18" t="s">
        <v>66</v>
      </c>
      <c r="H282" s="12">
        <f t="shared" si="9"/>
        <v>18.651639344262293</v>
      </c>
      <c r="I282" s="12">
        <v>37</v>
      </c>
      <c r="J282" s="25"/>
      <c r="O282" s="67">
        <f>VLOOKUP(D282,'[1]One Plan'!$C:$L,10,0)</f>
        <v>37</v>
      </c>
      <c r="P282" s="63">
        <f t="shared" si="8"/>
        <v>0</v>
      </c>
    </row>
    <row r="283" spans="1:16" s="9" customFormat="1" ht="21.75" customHeight="1">
      <c r="A283" s="234"/>
      <c r="B283" s="206"/>
      <c r="C283" s="52" t="s">
        <v>2099</v>
      </c>
      <c r="D283" s="16" t="s">
        <v>880</v>
      </c>
      <c r="E283" s="16" t="s">
        <v>905</v>
      </c>
      <c r="F283" s="17" t="s">
        <v>879</v>
      </c>
      <c r="G283" s="18" t="s">
        <v>6</v>
      </c>
      <c r="H283" s="12">
        <f t="shared" si="9"/>
        <v>24.196721311475411</v>
      </c>
      <c r="I283" s="12">
        <v>48</v>
      </c>
      <c r="J283" s="33"/>
      <c r="O283" s="67">
        <f>VLOOKUP(D283,'[1]One Plan'!$C:$L,10,0)</f>
        <v>48</v>
      </c>
      <c r="P283" s="63">
        <f t="shared" si="8"/>
        <v>0</v>
      </c>
    </row>
    <row r="284" spans="1:16" s="9" customFormat="1" ht="21.75" customHeight="1">
      <c r="A284" s="234"/>
      <c r="B284" s="206"/>
      <c r="C284" s="52" t="s">
        <v>2099</v>
      </c>
      <c r="D284" s="16" t="s">
        <v>1525</v>
      </c>
      <c r="E284" s="16" t="s">
        <v>1526</v>
      </c>
      <c r="F284" s="17" t="s">
        <v>1527</v>
      </c>
      <c r="G284" s="18" t="s">
        <v>71</v>
      </c>
      <c r="H284" s="12">
        <f t="shared" si="9"/>
        <v>31.758196721311474</v>
      </c>
      <c r="I284" s="12">
        <v>63</v>
      </c>
      <c r="J284" s="33"/>
      <c r="O284" s="67">
        <f>VLOOKUP(D284,'[1]One Plan'!$C:$L,10,0)</f>
        <v>63</v>
      </c>
      <c r="P284" s="63">
        <f t="shared" si="8"/>
        <v>0</v>
      </c>
    </row>
    <row r="285" spans="1:16" s="9" customFormat="1" ht="21.75" customHeight="1">
      <c r="A285" s="234"/>
      <c r="B285" s="206"/>
      <c r="C285" s="52" t="s">
        <v>2099</v>
      </c>
      <c r="D285" s="16" t="s">
        <v>1528</v>
      </c>
      <c r="E285" s="16" t="s">
        <v>1529</v>
      </c>
      <c r="F285" s="17" t="s">
        <v>1530</v>
      </c>
      <c r="G285" s="18" t="s">
        <v>71</v>
      </c>
      <c r="H285" s="12">
        <f t="shared" si="9"/>
        <v>31.758196721311474</v>
      </c>
      <c r="I285" s="12">
        <v>63</v>
      </c>
      <c r="J285" s="33"/>
      <c r="O285" s="67">
        <f>VLOOKUP(D285,'[1]One Plan'!$C:$L,10,0)</f>
        <v>63</v>
      </c>
      <c r="P285" s="63">
        <f t="shared" si="8"/>
        <v>0</v>
      </c>
    </row>
    <row r="286" spans="1:16" s="9" customFormat="1" ht="21.75" customHeight="1">
      <c r="A286" s="234"/>
      <c r="B286" s="206"/>
      <c r="C286" s="52" t="s">
        <v>2099</v>
      </c>
      <c r="D286" s="16" t="s">
        <v>1531</v>
      </c>
      <c r="E286" s="16" t="s">
        <v>1532</v>
      </c>
      <c r="F286" s="17" t="s">
        <v>1533</v>
      </c>
      <c r="G286" s="18" t="s">
        <v>71</v>
      </c>
      <c r="H286" s="12">
        <f t="shared" si="9"/>
        <v>31.758196721311474</v>
      </c>
      <c r="I286" s="12">
        <v>63</v>
      </c>
      <c r="J286" s="33"/>
      <c r="O286" s="67">
        <f>VLOOKUP(D286,'[1]One Plan'!$C:$L,10,0)</f>
        <v>63</v>
      </c>
      <c r="P286" s="63">
        <f t="shared" si="8"/>
        <v>0</v>
      </c>
    </row>
    <row r="287" spans="1:16" s="9" customFormat="1" ht="21.75" customHeight="1">
      <c r="A287" s="234"/>
      <c r="B287" s="206"/>
      <c r="C287" s="52" t="s">
        <v>2099</v>
      </c>
      <c r="D287" s="16" t="s">
        <v>203</v>
      </c>
      <c r="E287" s="16" t="s">
        <v>202</v>
      </c>
      <c r="F287" s="17" t="s">
        <v>1534</v>
      </c>
      <c r="G287" s="18" t="s">
        <v>30</v>
      </c>
      <c r="H287" s="12">
        <f t="shared" si="9"/>
        <v>62.760245901639344</v>
      </c>
      <c r="I287" s="12">
        <v>124.5</v>
      </c>
      <c r="J287" s="33"/>
      <c r="O287" s="67">
        <f>VLOOKUP(D287,'[1]One Plan'!$C:$L,10,0)</f>
        <v>124.5</v>
      </c>
      <c r="P287" s="63">
        <f t="shared" si="8"/>
        <v>0</v>
      </c>
    </row>
    <row r="288" spans="1:16" s="9" customFormat="1" ht="21.75" customHeight="1">
      <c r="A288" s="234"/>
      <c r="B288" s="206"/>
      <c r="C288" s="52" t="s">
        <v>2099</v>
      </c>
      <c r="D288" s="16" t="s">
        <v>1535</v>
      </c>
      <c r="E288" s="16" t="s">
        <v>1536</v>
      </c>
      <c r="F288" s="17" t="s">
        <v>1537</v>
      </c>
      <c r="G288" s="18" t="s">
        <v>30</v>
      </c>
      <c r="H288" s="12">
        <f t="shared" si="9"/>
        <v>31.843893442622953</v>
      </c>
      <c r="I288" s="12">
        <v>63.17</v>
      </c>
      <c r="J288" s="33"/>
      <c r="O288" s="67">
        <f>VLOOKUP(D288,'[1]One Plan'!$C:$L,10,0)</f>
        <v>63.17</v>
      </c>
      <c r="P288" s="63">
        <f t="shared" si="8"/>
        <v>0</v>
      </c>
    </row>
    <row r="289" spans="1:16" s="9" customFormat="1" ht="21.75" customHeight="1">
      <c r="A289" s="234"/>
      <c r="B289" s="206"/>
      <c r="C289" s="52" t="s">
        <v>2099</v>
      </c>
      <c r="D289" s="16" t="s">
        <v>1538</v>
      </c>
      <c r="E289" s="16" t="s">
        <v>1539</v>
      </c>
      <c r="F289" s="17" t="s">
        <v>1540</v>
      </c>
      <c r="G289" s="18" t="s">
        <v>6</v>
      </c>
      <c r="H289" s="12">
        <f t="shared" si="9"/>
        <v>27.725409836065577</v>
      </c>
      <c r="I289" s="12">
        <v>55</v>
      </c>
      <c r="J289" s="33"/>
      <c r="O289" s="67">
        <f>VLOOKUP(D289,'[1]One Plan'!$C:$L,10,0)</f>
        <v>55</v>
      </c>
      <c r="P289" s="63">
        <f t="shared" si="8"/>
        <v>0</v>
      </c>
    </row>
    <row r="290" spans="1:16" s="9" customFormat="1" ht="21.75" customHeight="1">
      <c r="A290" s="234"/>
      <c r="B290" s="206"/>
      <c r="C290" s="52" t="s">
        <v>2101</v>
      </c>
      <c r="D290" s="16" t="s">
        <v>694</v>
      </c>
      <c r="E290" s="16" t="s">
        <v>693</v>
      </c>
      <c r="F290" s="17" t="s">
        <v>695</v>
      </c>
      <c r="G290" s="18" t="s">
        <v>71</v>
      </c>
      <c r="H290" s="12">
        <f t="shared" si="9"/>
        <v>36.295081967213115</v>
      </c>
      <c r="I290" s="12">
        <v>72</v>
      </c>
      <c r="J290" s="33"/>
      <c r="O290" s="67">
        <f>VLOOKUP(D290,'[1]One Plan'!$C:$L,10,0)</f>
        <v>72</v>
      </c>
      <c r="P290" s="63">
        <f t="shared" si="8"/>
        <v>0</v>
      </c>
    </row>
    <row r="291" spans="1:16" s="9" customFormat="1" ht="21.75" customHeight="1">
      <c r="A291" s="234"/>
      <c r="B291" s="206"/>
      <c r="C291" s="52" t="s">
        <v>2101</v>
      </c>
      <c r="D291" s="16" t="s">
        <v>697</v>
      </c>
      <c r="E291" s="16" t="s">
        <v>696</v>
      </c>
      <c r="F291" s="17" t="s">
        <v>698</v>
      </c>
      <c r="G291" s="18" t="s">
        <v>71</v>
      </c>
      <c r="H291" s="12">
        <f t="shared" si="9"/>
        <v>36.295081967213115</v>
      </c>
      <c r="I291" s="12">
        <v>72</v>
      </c>
      <c r="J291" s="33"/>
      <c r="O291" s="67">
        <f>VLOOKUP(D291,'[1]One Plan'!$C:$L,10,0)</f>
        <v>72</v>
      </c>
      <c r="P291" s="63">
        <f t="shared" si="8"/>
        <v>0</v>
      </c>
    </row>
    <row r="292" spans="1:16" s="9" customFormat="1" ht="21.75" customHeight="1">
      <c r="A292" s="234"/>
      <c r="B292" s="206"/>
      <c r="C292" s="52" t="s">
        <v>2101</v>
      </c>
      <c r="D292" s="16" t="s">
        <v>700</v>
      </c>
      <c r="E292" s="16" t="s">
        <v>699</v>
      </c>
      <c r="F292" s="17" t="s">
        <v>701</v>
      </c>
      <c r="G292" s="18" t="s">
        <v>71</v>
      </c>
      <c r="H292" s="12">
        <f t="shared" si="9"/>
        <v>36.295081967213115</v>
      </c>
      <c r="I292" s="12">
        <v>72</v>
      </c>
      <c r="J292" s="33"/>
      <c r="O292" s="67">
        <f>VLOOKUP(D292,'[1]One Plan'!$C:$L,10,0)</f>
        <v>72</v>
      </c>
      <c r="P292" s="63">
        <f t="shared" si="8"/>
        <v>0</v>
      </c>
    </row>
    <row r="293" spans="1:16" s="9" customFormat="1" ht="21.75" customHeight="1">
      <c r="A293" s="234"/>
      <c r="B293" s="206"/>
      <c r="C293" s="52" t="s">
        <v>2101</v>
      </c>
      <c r="D293" s="16" t="s">
        <v>1541</v>
      </c>
      <c r="E293" s="16" t="s">
        <v>1542</v>
      </c>
      <c r="F293" s="17" t="s">
        <v>1543</v>
      </c>
      <c r="G293" s="18" t="s">
        <v>6</v>
      </c>
      <c r="H293" s="12">
        <f t="shared" si="9"/>
        <v>38.059426229508198</v>
      </c>
      <c r="I293" s="12">
        <v>75.5</v>
      </c>
      <c r="J293" s="33"/>
      <c r="O293" s="67">
        <f>VLOOKUP(D293,'[1]One Plan'!$C:$L,10,0)</f>
        <v>75.5</v>
      </c>
      <c r="P293" s="63">
        <f t="shared" si="8"/>
        <v>0</v>
      </c>
    </row>
    <row r="294" spans="1:16" s="9" customFormat="1" ht="21.75" customHeight="1">
      <c r="A294" s="234"/>
      <c r="B294" s="206"/>
      <c r="C294" s="52" t="s">
        <v>2101</v>
      </c>
      <c r="D294" s="16" t="s">
        <v>1544</v>
      </c>
      <c r="E294" s="16" t="s">
        <v>1545</v>
      </c>
      <c r="F294" s="17" t="s">
        <v>1546</v>
      </c>
      <c r="G294" s="18" t="s">
        <v>200</v>
      </c>
      <c r="H294" s="12">
        <f t="shared" si="9"/>
        <v>32.262295081967217</v>
      </c>
      <c r="I294" s="12">
        <v>64</v>
      </c>
      <c r="J294" s="33"/>
      <c r="O294" s="67">
        <f>VLOOKUP(D294,'[1]One Plan'!$C:$L,10,0)</f>
        <v>64</v>
      </c>
      <c r="P294" s="63">
        <f t="shared" si="8"/>
        <v>0</v>
      </c>
    </row>
    <row r="295" spans="1:16" s="9" customFormat="1" ht="21.75" customHeight="1">
      <c r="A295" s="234"/>
      <c r="B295" s="206"/>
      <c r="C295" s="52" t="s">
        <v>2101</v>
      </c>
      <c r="D295" s="16" t="s">
        <v>1547</v>
      </c>
      <c r="E295" s="16" t="s">
        <v>1548</v>
      </c>
      <c r="F295" s="17" t="s">
        <v>1549</v>
      </c>
      <c r="G295" s="18" t="s">
        <v>6</v>
      </c>
      <c r="H295" s="12">
        <f t="shared" si="9"/>
        <v>36.295081967213115</v>
      </c>
      <c r="I295" s="12">
        <v>72</v>
      </c>
      <c r="J295" s="33"/>
      <c r="O295" s="67">
        <f>VLOOKUP(D295,'[1]One Plan'!$C:$L,10,0)</f>
        <v>72</v>
      </c>
      <c r="P295" s="63">
        <f t="shared" si="8"/>
        <v>0</v>
      </c>
    </row>
    <row r="296" spans="1:16" s="9" customFormat="1" ht="21.75" customHeight="1">
      <c r="A296" s="234"/>
      <c r="B296" s="206"/>
      <c r="C296" s="52" t="s">
        <v>2091</v>
      </c>
      <c r="D296" s="16" t="s">
        <v>1550</v>
      </c>
      <c r="E296" s="16" t="s">
        <v>1551</v>
      </c>
      <c r="F296" s="16" t="s">
        <v>1552</v>
      </c>
      <c r="G296" s="18" t="s">
        <v>1553</v>
      </c>
      <c r="H296" s="12">
        <f t="shared" si="9"/>
        <v>35.286885245901644</v>
      </c>
      <c r="I296" s="12">
        <v>70</v>
      </c>
      <c r="J296" s="33"/>
      <c r="O296" s="67">
        <f>VLOOKUP(D296,'[1]One Plan'!$C:$L,10,0)</f>
        <v>70</v>
      </c>
      <c r="P296" s="63">
        <f t="shared" si="8"/>
        <v>0</v>
      </c>
    </row>
    <row r="297" spans="1:16" s="9" customFormat="1" ht="21.75" customHeight="1">
      <c r="A297" s="234"/>
      <c r="B297" s="205" t="s">
        <v>201</v>
      </c>
      <c r="C297" s="52" t="s">
        <v>2099</v>
      </c>
      <c r="D297" s="16" t="s">
        <v>595</v>
      </c>
      <c r="E297" s="16" t="s">
        <v>594</v>
      </c>
      <c r="F297" s="17" t="s">
        <v>596</v>
      </c>
      <c r="G297" s="18" t="s">
        <v>66</v>
      </c>
      <c r="H297" s="12">
        <f t="shared" si="9"/>
        <v>54.654344262295083</v>
      </c>
      <c r="I297" s="12">
        <v>108.42</v>
      </c>
      <c r="J297" s="33"/>
      <c r="O297" s="67">
        <f>VLOOKUP(D297,'[1]One Plan'!$C:$L,10,0)</f>
        <v>108.42</v>
      </c>
      <c r="P297" s="63">
        <f t="shared" si="8"/>
        <v>0</v>
      </c>
    </row>
    <row r="298" spans="1:16" s="9" customFormat="1" ht="21.75" customHeight="1">
      <c r="A298" s="234"/>
      <c r="B298" s="206"/>
      <c r="C298" s="52" t="s">
        <v>2099</v>
      </c>
      <c r="D298" s="16" t="s">
        <v>598</v>
      </c>
      <c r="E298" s="16" t="s">
        <v>597</v>
      </c>
      <c r="F298" s="17" t="s">
        <v>599</v>
      </c>
      <c r="G298" s="18" t="s">
        <v>66</v>
      </c>
      <c r="H298" s="12">
        <f t="shared" si="9"/>
        <v>54.654344262295083</v>
      </c>
      <c r="I298" s="12">
        <v>108.42</v>
      </c>
      <c r="J298" s="33"/>
      <c r="O298" s="67">
        <f>VLOOKUP(D298,'[1]One Plan'!$C:$L,10,0)</f>
        <v>108.42</v>
      </c>
      <c r="P298" s="63">
        <f t="shared" si="8"/>
        <v>0</v>
      </c>
    </row>
    <row r="299" spans="1:16" s="9" customFormat="1" ht="21.75" customHeight="1">
      <c r="A299" s="234"/>
      <c r="B299" s="206"/>
      <c r="C299" s="52" t="s">
        <v>2099</v>
      </c>
      <c r="D299" s="16" t="s">
        <v>604</v>
      </c>
      <c r="E299" s="16" t="s">
        <v>603</v>
      </c>
      <c r="F299" s="17" t="s">
        <v>605</v>
      </c>
      <c r="G299" s="18" t="s">
        <v>200</v>
      </c>
      <c r="H299" s="12">
        <f t="shared" si="9"/>
        <v>21.172131147540981</v>
      </c>
      <c r="I299" s="12">
        <v>42</v>
      </c>
      <c r="J299" s="33"/>
      <c r="O299" s="67">
        <f>VLOOKUP(D299,'[1]One Plan'!$C:$L,10,0)</f>
        <v>42</v>
      </c>
      <c r="P299" s="63">
        <f t="shared" si="8"/>
        <v>0</v>
      </c>
    </row>
    <row r="300" spans="1:16" s="9" customFormat="1" ht="21.75" customHeight="1">
      <c r="A300" s="234"/>
      <c r="B300" s="206"/>
      <c r="C300" s="52" t="s">
        <v>2099</v>
      </c>
      <c r="D300" s="16" t="s">
        <v>711</v>
      </c>
      <c r="E300" s="16" t="s">
        <v>715</v>
      </c>
      <c r="F300" s="17" t="s">
        <v>761</v>
      </c>
      <c r="G300" s="18" t="s">
        <v>66</v>
      </c>
      <c r="H300" s="12">
        <f t="shared" si="9"/>
        <v>17.643442622950822</v>
      </c>
      <c r="I300" s="12">
        <v>35</v>
      </c>
      <c r="J300" s="33"/>
      <c r="O300" s="67">
        <f>VLOOKUP(D300,'[1]One Plan'!$C:$L,10,0)</f>
        <v>35</v>
      </c>
      <c r="P300" s="63">
        <f t="shared" si="8"/>
        <v>0</v>
      </c>
    </row>
    <row r="301" spans="1:16" s="9" customFormat="1" ht="21.75" customHeight="1">
      <c r="A301" s="234"/>
      <c r="B301" s="206"/>
      <c r="C301" s="52" t="s">
        <v>2099</v>
      </c>
      <c r="D301" s="16" t="s">
        <v>1554</v>
      </c>
      <c r="E301" s="16" t="s">
        <v>1555</v>
      </c>
      <c r="F301" s="17" t="s">
        <v>1556</v>
      </c>
      <c r="G301" s="18" t="s">
        <v>71</v>
      </c>
      <c r="H301" s="12">
        <f t="shared" si="9"/>
        <v>31.758196721311474</v>
      </c>
      <c r="I301" s="12">
        <v>63</v>
      </c>
      <c r="J301" s="33"/>
      <c r="O301" s="67">
        <f>VLOOKUP(D301,'[1]One Plan'!$C:$L,10,0)</f>
        <v>63</v>
      </c>
      <c r="P301" s="63">
        <f t="shared" si="8"/>
        <v>0</v>
      </c>
    </row>
    <row r="302" spans="1:16" s="9" customFormat="1" ht="21.75" customHeight="1">
      <c r="A302" s="234"/>
      <c r="B302" s="206"/>
      <c r="C302" s="52" t="s">
        <v>2099</v>
      </c>
      <c r="D302" s="16" t="s">
        <v>1557</v>
      </c>
      <c r="E302" s="16" t="s">
        <v>1558</v>
      </c>
      <c r="F302" s="17" t="s">
        <v>1559</v>
      </c>
      <c r="G302" s="18" t="s">
        <v>71</v>
      </c>
      <c r="H302" s="12">
        <f t="shared" si="9"/>
        <v>31.758196721311474</v>
      </c>
      <c r="I302" s="12">
        <v>63</v>
      </c>
      <c r="J302" s="33"/>
      <c r="O302" s="67">
        <f>VLOOKUP(D302,'[1]One Plan'!$C:$L,10,0)</f>
        <v>63</v>
      </c>
      <c r="P302" s="63">
        <f t="shared" si="8"/>
        <v>0</v>
      </c>
    </row>
    <row r="303" spans="1:16" s="9" customFormat="1" ht="21.75" customHeight="1">
      <c r="A303" s="234"/>
      <c r="B303" s="207"/>
      <c r="C303" s="52" t="s">
        <v>2099</v>
      </c>
      <c r="D303" s="16" t="s">
        <v>1560</v>
      </c>
      <c r="E303" s="16" t="s">
        <v>1561</v>
      </c>
      <c r="F303" s="17" t="s">
        <v>1562</v>
      </c>
      <c r="G303" s="18" t="s">
        <v>71</v>
      </c>
      <c r="H303" s="12">
        <f t="shared" si="9"/>
        <v>31.758196721311474</v>
      </c>
      <c r="I303" s="12">
        <v>63</v>
      </c>
      <c r="J303" s="33"/>
      <c r="O303" s="67">
        <f>VLOOKUP(D303,'[1]One Plan'!$C:$L,10,0)</f>
        <v>63</v>
      </c>
      <c r="P303" s="63">
        <f t="shared" si="8"/>
        <v>0</v>
      </c>
    </row>
    <row r="304" spans="1:16" s="9" customFormat="1" ht="21.75" customHeight="1">
      <c r="A304" s="234"/>
      <c r="B304" s="205" t="s">
        <v>1284</v>
      </c>
      <c r="C304" s="52" t="s">
        <v>2101</v>
      </c>
      <c r="D304" s="16" t="s">
        <v>705</v>
      </c>
      <c r="E304" s="16" t="s">
        <v>712</v>
      </c>
      <c r="F304" s="17" t="s">
        <v>706</v>
      </c>
      <c r="G304" s="18" t="s">
        <v>71</v>
      </c>
      <c r="H304" s="12">
        <f t="shared" si="9"/>
        <v>36.295081967213115</v>
      </c>
      <c r="I304" s="12">
        <v>72</v>
      </c>
      <c r="J304" s="25"/>
      <c r="O304" s="67">
        <f>VLOOKUP(D304,'[1]One Plan'!$C:$L,10,0)</f>
        <v>72</v>
      </c>
      <c r="P304" s="63">
        <f t="shared" si="8"/>
        <v>0</v>
      </c>
    </row>
    <row r="305" spans="1:16" s="9" customFormat="1" ht="21.75" customHeight="1">
      <c r="A305" s="234"/>
      <c r="B305" s="206"/>
      <c r="C305" s="52" t="s">
        <v>2101</v>
      </c>
      <c r="D305" s="16" t="s">
        <v>707</v>
      </c>
      <c r="E305" s="16" t="s">
        <v>713</v>
      </c>
      <c r="F305" s="17" t="s">
        <v>708</v>
      </c>
      <c r="G305" s="18" t="s">
        <v>71</v>
      </c>
      <c r="H305" s="12">
        <f t="shared" si="9"/>
        <v>36.295081967213115</v>
      </c>
      <c r="I305" s="12">
        <v>72</v>
      </c>
      <c r="J305" s="25"/>
      <c r="O305" s="67">
        <f>VLOOKUP(D305,'[1]One Plan'!$C:$L,10,0)</f>
        <v>72</v>
      </c>
      <c r="P305" s="63">
        <f t="shared" si="8"/>
        <v>0</v>
      </c>
    </row>
    <row r="306" spans="1:16" s="9" customFormat="1" ht="21.75" customHeight="1">
      <c r="A306" s="234"/>
      <c r="B306" s="206"/>
      <c r="C306" s="52" t="s">
        <v>2101</v>
      </c>
      <c r="D306" s="16" t="s">
        <v>709</v>
      </c>
      <c r="E306" s="16" t="s">
        <v>714</v>
      </c>
      <c r="F306" s="17" t="s">
        <v>710</v>
      </c>
      <c r="G306" s="18" t="s">
        <v>71</v>
      </c>
      <c r="H306" s="12">
        <f t="shared" si="9"/>
        <v>36.295081967213115</v>
      </c>
      <c r="I306" s="12">
        <v>72</v>
      </c>
      <c r="J306" s="25"/>
      <c r="O306" s="67">
        <f>VLOOKUP(D306,'[1]One Plan'!$C:$L,10,0)</f>
        <v>72</v>
      </c>
      <c r="P306" s="63">
        <f t="shared" si="8"/>
        <v>0</v>
      </c>
    </row>
    <row r="307" spans="1:16" s="9" customFormat="1" ht="21.75" customHeight="1">
      <c r="A307" s="234"/>
      <c r="B307" s="206"/>
      <c r="C307" s="52" t="s">
        <v>2101</v>
      </c>
      <c r="D307" s="16" t="s">
        <v>1563</v>
      </c>
      <c r="E307" s="16" t="s">
        <v>1564</v>
      </c>
      <c r="F307" s="17" t="s">
        <v>1565</v>
      </c>
      <c r="G307" s="18" t="s">
        <v>6</v>
      </c>
      <c r="H307" s="12">
        <f t="shared" si="9"/>
        <v>38.059426229508198</v>
      </c>
      <c r="I307" s="12">
        <v>75.5</v>
      </c>
      <c r="J307" s="25"/>
      <c r="O307" s="67">
        <f>VLOOKUP(D307,'[1]One Plan'!$C:$L,10,0)</f>
        <v>75.5</v>
      </c>
      <c r="P307" s="63">
        <f t="shared" si="8"/>
        <v>0</v>
      </c>
    </row>
    <row r="308" spans="1:16" s="9" customFormat="1" ht="21.75" customHeight="1">
      <c r="A308" s="234"/>
      <c r="B308" s="206"/>
      <c r="C308" s="52" t="s">
        <v>2101</v>
      </c>
      <c r="D308" s="16" t="s">
        <v>1566</v>
      </c>
      <c r="E308" s="16" t="s">
        <v>1567</v>
      </c>
      <c r="F308" s="17" t="s">
        <v>1568</v>
      </c>
      <c r="G308" s="18" t="s">
        <v>200</v>
      </c>
      <c r="H308" s="12">
        <f t="shared" si="9"/>
        <v>32.262295081967217</v>
      </c>
      <c r="I308" s="12">
        <v>64</v>
      </c>
      <c r="J308" s="25"/>
      <c r="O308" s="67">
        <f>VLOOKUP(D308,'[1]One Plan'!$C:$L,10,0)</f>
        <v>64</v>
      </c>
      <c r="P308" s="63">
        <f t="shared" si="8"/>
        <v>0</v>
      </c>
    </row>
    <row r="309" spans="1:16" s="9" customFormat="1" ht="21.75" customHeight="1">
      <c r="A309" s="234"/>
      <c r="B309" s="206"/>
      <c r="C309" s="52" t="s">
        <v>2101</v>
      </c>
      <c r="D309" s="16" t="s">
        <v>1569</v>
      </c>
      <c r="E309" s="16" t="s">
        <v>1570</v>
      </c>
      <c r="F309" s="17" t="s">
        <v>1571</v>
      </c>
      <c r="G309" s="18" t="s">
        <v>6</v>
      </c>
      <c r="H309" s="12">
        <f t="shared" si="9"/>
        <v>38.059426229508198</v>
      </c>
      <c r="I309" s="12">
        <v>75.5</v>
      </c>
      <c r="J309" s="25"/>
      <c r="O309" s="67">
        <f>VLOOKUP(D309,'[1]One Plan'!$C:$L,10,0)</f>
        <v>75.5</v>
      </c>
      <c r="P309" s="63">
        <f t="shared" si="8"/>
        <v>0</v>
      </c>
    </row>
    <row r="310" spans="1:16" s="9" customFormat="1" ht="21.75" customHeight="1">
      <c r="A310" s="234"/>
      <c r="B310" s="206"/>
      <c r="C310" s="52" t="s">
        <v>2101</v>
      </c>
      <c r="D310" s="16" t="s">
        <v>719</v>
      </c>
      <c r="E310" s="16" t="s">
        <v>747</v>
      </c>
      <c r="F310" s="17" t="s">
        <v>720</v>
      </c>
      <c r="G310" s="18" t="s">
        <v>71</v>
      </c>
      <c r="H310" s="12">
        <f t="shared" si="9"/>
        <v>27.725409836065577</v>
      </c>
      <c r="I310" s="12">
        <v>55</v>
      </c>
      <c r="J310" s="25"/>
      <c r="O310" s="67">
        <f>VLOOKUP(D310,'[1]One Plan'!$C:$L,10,0)</f>
        <v>55</v>
      </c>
      <c r="P310" s="63">
        <f t="shared" si="8"/>
        <v>0</v>
      </c>
    </row>
    <row r="311" spans="1:16" s="9" customFormat="1" ht="21.75" customHeight="1">
      <c r="A311" s="234"/>
      <c r="B311" s="206"/>
      <c r="C311" s="52" t="s">
        <v>2101</v>
      </c>
      <c r="D311" s="16" t="s">
        <v>721</v>
      </c>
      <c r="E311" s="16" t="s">
        <v>748</v>
      </c>
      <c r="F311" s="17" t="s">
        <v>722</v>
      </c>
      <c r="G311" s="18" t="s">
        <v>71</v>
      </c>
      <c r="H311" s="12">
        <f t="shared" si="9"/>
        <v>27.725409836065577</v>
      </c>
      <c r="I311" s="12">
        <v>55</v>
      </c>
      <c r="J311" s="25"/>
      <c r="O311" s="67">
        <f>VLOOKUP(D311,'[1]One Plan'!$C:$L,10,0)</f>
        <v>55</v>
      </c>
      <c r="P311" s="63">
        <f t="shared" si="8"/>
        <v>0</v>
      </c>
    </row>
    <row r="312" spans="1:16" s="9" customFormat="1" ht="21.75" customHeight="1">
      <c r="A312" s="234"/>
      <c r="B312" s="206"/>
      <c r="C312" s="52" t="s">
        <v>2101</v>
      </c>
      <c r="D312" s="16" t="s">
        <v>723</v>
      </c>
      <c r="E312" s="16" t="s">
        <v>749</v>
      </c>
      <c r="F312" s="17" t="s">
        <v>724</v>
      </c>
      <c r="G312" s="18" t="s">
        <v>71</v>
      </c>
      <c r="H312" s="12">
        <f t="shared" si="9"/>
        <v>27.725409836065577</v>
      </c>
      <c r="I312" s="12">
        <v>55</v>
      </c>
      <c r="J312" s="25"/>
      <c r="O312" s="67">
        <f>VLOOKUP(D312,'[1]One Plan'!$C:$L,10,0)</f>
        <v>55</v>
      </c>
      <c r="P312" s="63">
        <f t="shared" si="8"/>
        <v>0</v>
      </c>
    </row>
    <row r="313" spans="1:16" s="9" customFormat="1" ht="21.75" customHeight="1">
      <c r="A313" s="234"/>
      <c r="B313" s="206"/>
      <c r="C313" s="52" t="s">
        <v>2101</v>
      </c>
      <c r="D313" s="16" t="s">
        <v>725</v>
      </c>
      <c r="E313" s="16" t="s">
        <v>750</v>
      </c>
      <c r="F313" s="17" t="s">
        <v>726</v>
      </c>
      <c r="G313" s="18" t="s">
        <v>71</v>
      </c>
      <c r="H313" s="12">
        <f t="shared" si="9"/>
        <v>27.725409836065577</v>
      </c>
      <c r="I313" s="12">
        <v>55</v>
      </c>
      <c r="J313" s="25"/>
      <c r="O313" s="67">
        <f>VLOOKUP(D313,'[1]One Plan'!$C:$L,10,0)</f>
        <v>55</v>
      </c>
      <c r="P313" s="63">
        <f t="shared" si="8"/>
        <v>0</v>
      </c>
    </row>
    <row r="314" spans="1:16" s="9" customFormat="1" ht="21.75" customHeight="1">
      <c r="A314" s="234"/>
      <c r="B314" s="206"/>
      <c r="C314" s="52" t="s">
        <v>2101</v>
      </c>
      <c r="D314" s="16" t="s">
        <v>727</v>
      </c>
      <c r="E314" s="16" t="s">
        <v>751</v>
      </c>
      <c r="F314" s="17" t="s">
        <v>728</v>
      </c>
      <c r="G314" s="18" t="s">
        <v>71</v>
      </c>
      <c r="H314" s="12">
        <f t="shared" si="9"/>
        <v>27.725409836065577</v>
      </c>
      <c r="I314" s="12">
        <v>55</v>
      </c>
      <c r="J314" s="25"/>
      <c r="O314" s="67">
        <f>VLOOKUP(D314,'[1]One Plan'!$C:$L,10,0)</f>
        <v>55</v>
      </c>
      <c r="P314" s="63">
        <f t="shared" si="8"/>
        <v>0</v>
      </c>
    </row>
    <row r="315" spans="1:16" s="9" customFormat="1" ht="21.75" customHeight="1">
      <c r="A315" s="234"/>
      <c r="B315" s="206"/>
      <c r="C315" s="52" t="s">
        <v>2101</v>
      </c>
      <c r="D315" s="16" t="s">
        <v>729</v>
      </c>
      <c r="E315" s="16" t="s">
        <v>752</v>
      </c>
      <c r="F315" s="17" t="s">
        <v>730</v>
      </c>
      <c r="G315" s="18" t="s">
        <v>71</v>
      </c>
      <c r="H315" s="12">
        <f t="shared" si="9"/>
        <v>27.725409836065577</v>
      </c>
      <c r="I315" s="12">
        <v>55</v>
      </c>
      <c r="J315" s="25"/>
      <c r="O315" s="67">
        <f>VLOOKUP(D315,'[1]One Plan'!$C:$L,10,0)</f>
        <v>55</v>
      </c>
      <c r="P315" s="63">
        <f t="shared" si="8"/>
        <v>0</v>
      </c>
    </row>
    <row r="316" spans="1:16" s="9" customFormat="1" ht="21.75" customHeight="1">
      <c r="A316" s="234"/>
      <c r="B316" s="206"/>
      <c r="C316" s="52" t="s">
        <v>2102</v>
      </c>
      <c r="D316" s="16" t="s">
        <v>731</v>
      </c>
      <c r="E316" s="16" t="s">
        <v>753</v>
      </c>
      <c r="F316" s="17" t="s">
        <v>732</v>
      </c>
      <c r="G316" s="18" t="s">
        <v>1572</v>
      </c>
      <c r="H316" s="12">
        <f t="shared" si="9"/>
        <v>64.020491803278688</v>
      </c>
      <c r="I316" s="12">
        <v>127</v>
      </c>
      <c r="J316" s="25"/>
      <c r="O316" s="67">
        <f>VLOOKUP(D316,'[1]One Plan'!$C:$L,10,0)</f>
        <v>127</v>
      </c>
      <c r="P316" s="63">
        <f t="shared" si="8"/>
        <v>0</v>
      </c>
    </row>
    <row r="317" spans="1:16" s="9" customFormat="1" ht="21.75" customHeight="1">
      <c r="A317" s="234"/>
      <c r="B317" s="206"/>
      <c r="C317" s="52" t="s">
        <v>2102</v>
      </c>
      <c r="D317" s="16" t="s">
        <v>733</v>
      </c>
      <c r="E317" s="16" t="s">
        <v>754</v>
      </c>
      <c r="F317" s="17" t="s">
        <v>734</v>
      </c>
      <c r="G317" s="18" t="s">
        <v>7</v>
      </c>
      <c r="H317" s="12">
        <f t="shared" si="9"/>
        <v>34.782786885245905</v>
      </c>
      <c r="I317" s="12">
        <v>69</v>
      </c>
      <c r="J317" s="25"/>
      <c r="O317" s="67">
        <f>VLOOKUP(D317,'[1]One Plan'!$C:$L,10,0)</f>
        <v>69</v>
      </c>
      <c r="P317" s="63">
        <f t="shared" si="8"/>
        <v>0</v>
      </c>
    </row>
    <row r="318" spans="1:16" s="9" customFormat="1" ht="21.75" customHeight="1">
      <c r="A318" s="234"/>
      <c r="B318" s="206"/>
      <c r="C318" s="52" t="s">
        <v>2102</v>
      </c>
      <c r="D318" s="16" t="s">
        <v>735</v>
      </c>
      <c r="E318" s="16" t="s">
        <v>755</v>
      </c>
      <c r="F318" s="17" t="s">
        <v>736</v>
      </c>
      <c r="G318" s="18" t="s">
        <v>29</v>
      </c>
      <c r="H318" s="12">
        <f t="shared" si="9"/>
        <v>35.034836065573771</v>
      </c>
      <c r="I318" s="12">
        <v>69.5</v>
      </c>
      <c r="J318" s="25"/>
      <c r="O318" s="67">
        <f>VLOOKUP(D318,'[1]One Plan'!$C:$L,10,0)</f>
        <v>69.5</v>
      </c>
      <c r="P318" s="63">
        <f t="shared" si="8"/>
        <v>0</v>
      </c>
    </row>
    <row r="319" spans="1:16" s="9" customFormat="1" ht="21.75" customHeight="1">
      <c r="A319" s="234"/>
      <c r="B319" s="206"/>
      <c r="C319" s="52" t="s">
        <v>2102</v>
      </c>
      <c r="D319" s="16" t="s">
        <v>737</v>
      </c>
      <c r="E319" s="16" t="s">
        <v>756</v>
      </c>
      <c r="F319" s="17" t="s">
        <v>738</v>
      </c>
      <c r="G319" s="18" t="s">
        <v>7</v>
      </c>
      <c r="H319" s="12">
        <f t="shared" si="9"/>
        <v>24.398360655737704</v>
      </c>
      <c r="I319" s="12">
        <v>48.4</v>
      </c>
      <c r="J319" s="25"/>
      <c r="O319" s="67">
        <f>VLOOKUP(D319,'[1]One Plan'!$C:$L,10,0)</f>
        <v>48.4</v>
      </c>
      <c r="P319" s="63">
        <f t="shared" si="8"/>
        <v>0</v>
      </c>
    </row>
    <row r="320" spans="1:16" s="9" customFormat="1" ht="21.75" customHeight="1">
      <c r="A320" s="234"/>
      <c r="B320" s="206"/>
      <c r="C320" s="52" t="s">
        <v>2102</v>
      </c>
      <c r="D320" s="16" t="s">
        <v>739</v>
      </c>
      <c r="E320" s="16" t="s">
        <v>757</v>
      </c>
      <c r="F320" s="17" t="s">
        <v>740</v>
      </c>
      <c r="G320" s="18" t="s">
        <v>7</v>
      </c>
      <c r="H320" s="12">
        <f t="shared" si="9"/>
        <v>21.020901639344263</v>
      </c>
      <c r="I320" s="12">
        <v>41.7</v>
      </c>
      <c r="J320" s="25"/>
      <c r="O320" s="67">
        <f>VLOOKUP(D320,'[1]One Plan'!$C:$L,10,0)</f>
        <v>41.7</v>
      </c>
      <c r="P320" s="63">
        <f t="shared" si="8"/>
        <v>0</v>
      </c>
    </row>
    <row r="321" spans="1:16" s="9" customFormat="1" ht="21.75" customHeight="1">
      <c r="A321" s="234"/>
      <c r="B321" s="206"/>
      <c r="C321" s="52" t="s">
        <v>2102</v>
      </c>
      <c r="D321" s="16" t="s">
        <v>799</v>
      </c>
      <c r="E321" s="16" t="s">
        <v>798</v>
      </c>
      <c r="F321" s="17" t="s">
        <v>800</v>
      </c>
      <c r="G321" s="18" t="s">
        <v>7</v>
      </c>
      <c r="H321" s="12">
        <f t="shared" si="9"/>
        <v>32.010245901639344</v>
      </c>
      <c r="I321" s="12">
        <v>63.5</v>
      </c>
      <c r="J321" s="25"/>
      <c r="O321" s="67">
        <f>VLOOKUP(D321,'[1]One Plan'!$C:$L,10,0)</f>
        <v>63.5</v>
      </c>
      <c r="P321" s="63">
        <f t="shared" si="8"/>
        <v>0</v>
      </c>
    </row>
    <row r="322" spans="1:16" s="9" customFormat="1" ht="21.75" customHeight="1">
      <c r="A322" s="234"/>
      <c r="B322" s="206"/>
      <c r="C322" s="52" t="s">
        <v>2102</v>
      </c>
      <c r="D322" s="16" t="s">
        <v>881</v>
      </c>
      <c r="E322" s="16" t="s">
        <v>906</v>
      </c>
      <c r="F322" s="17" t="s">
        <v>882</v>
      </c>
      <c r="G322" s="18" t="s">
        <v>71</v>
      </c>
      <c r="H322" s="12">
        <f t="shared" si="9"/>
        <v>18.651639344262293</v>
      </c>
      <c r="I322" s="12">
        <v>37</v>
      </c>
      <c r="J322" s="25"/>
      <c r="O322" s="67">
        <f>VLOOKUP(D322,'[1]One Plan'!$C:$L,10,0)</f>
        <v>37</v>
      </c>
      <c r="P322" s="63">
        <f t="shared" si="8"/>
        <v>0</v>
      </c>
    </row>
    <row r="323" spans="1:16" s="9" customFormat="1" ht="21.75" customHeight="1">
      <c r="A323" s="234"/>
      <c r="B323" s="206"/>
      <c r="C323" s="52" t="s">
        <v>2102</v>
      </c>
      <c r="D323" s="56" t="s">
        <v>1573</v>
      </c>
      <c r="E323" s="16" t="s">
        <v>1574</v>
      </c>
      <c r="F323" s="23" t="s">
        <v>1575</v>
      </c>
      <c r="G323" s="18" t="s">
        <v>55</v>
      </c>
      <c r="H323" s="12">
        <f t="shared" si="9"/>
        <v>28.733606557377048</v>
      </c>
      <c r="I323" s="12">
        <v>57</v>
      </c>
      <c r="J323" s="25"/>
      <c r="O323" s="67">
        <f>VLOOKUP(D323,'[1]One Plan'!$C:$L,10,0)</f>
        <v>57</v>
      </c>
      <c r="P323" s="63">
        <f t="shared" si="8"/>
        <v>0</v>
      </c>
    </row>
    <row r="324" spans="1:16" s="9" customFormat="1" ht="21.75" customHeight="1">
      <c r="A324" s="234"/>
      <c r="B324" s="207"/>
      <c r="C324" s="52" t="s">
        <v>2102</v>
      </c>
      <c r="D324" s="16" t="s">
        <v>883</v>
      </c>
      <c r="E324" s="16" t="s">
        <v>907</v>
      </c>
      <c r="F324" s="17" t="s">
        <v>884</v>
      </c>
      <c r="G324" s="18" t="s">
        <v>7</v>
      </c>
      <c r="H324" s="12">
        <f t="shared" si="9"/>
        <v>31.758196721311474</v>
      </c>
      <c r="I324" s="12">
        <v>63</v>
      </c>
      <c r="J324" s="25"/>
      <c r="O324" s="67">
        <f>VLOOKUP(D324,'[1]One Plan'!$C:$L,10,0)</f>
        <v>63</v>
      </c>
      <c r="P324" s="63">
        <f t="shared" si="8"/>
        <v>0</v>
      </c>
    </row>
    <row r="325" spans="1:16" s="9" customFormat="1" ht="21.75" customHeight="1">
      <c r="A325" s="233" t="s">
        <v>856</v>
      </c>
      <c r="B325" s="205" t="s">
        <v>204</v>
      </c>
      <c r="C325" s="52" t="s">
        <v>2074</v>
      </c>
      <c r="D325" s="16" t="s">
        <v>217</v>
      </c>
      <c r="E325" s="16" t="s">
        <v>216</v>
      </c>
      <c r="F325" s="17" t="s">
        <v>565</v>
      </c>
      <c r="G325" s="18" t="s">
        <v>6</v>
      </c>
      <c r="H325" s="12">
        <f t="shared" si="9"/>
        <v>5.0409836065573765</v>
      </c>
      <c r="I325" s="12">
        <v>10</v>
      </c>
      <c r="J325" s="25"/>
      <c r="O325" s="67">
        <f>VLOOKUP(D325,'[1]One Plan'!$C:$L,10,0)</f>
        <v>10</v>
      </c>
      <c r="P325" s="63">
        <f t="shared" si="8"/>
        <v>0</v>
      </c>
    </row>
    <row r="326" spans="1:16" s="9" customFormat="1" ht="21.75" customHeight="1">
      <c r="A326" s="234"/>
      <c r="B326" s="206"/>
      <c r="C326" s="52" t="s">
        <v>2074</v>
      </c>
      <c r="D326" s="16" t="s">
        <v>206</v>
      </c>
      <c r="E326" s="16" t="s">
        <v>205</v>
      </c>
      <c r="F326" s="17" t="s">
        <v>207</v>
      </c>
      <c r="G326" s="18" t="s">
        <v>7</v>
      </c>
      <c r="H326" s="12">
        <f t="shared" si="9"/>
        <v>13.106557377049182</v>
      </c>
      <c r="I326" s="12">
        <v>26</v>
      </c>
      <c r="J326" s="25"/>
      <c r="O326" s="67">
        <f>VLOOKUP(D326,'[1]One Plan'!$C:$L,10,0)</f>
        <v>26</v>
      </c>
      <c r="P326" s="63">
        <f t="shared" ref="P326:P389" si="10">O326-I326</f>
        <v>0</v>
      </c>
    </row>
    <row r="327" spans="1:16" s="9" customFormat="1" ht="21.75" customHeight="1">
      <c r="A327" s="234"/>
      <c r="B327" s="206"/>
      <c r="C327" s="52" t="s">
        <v>2074</v>
      </c>
      <c r="D327" s="16" t="s">
        <v>212</v>
      </c>
      <c r="E327" s="16" t="s">
        <v>211</v>
      </c>
      <c r="F327" s="17" t="s">
        <v>566</v>
      </c>
      <c r="G327" s="18" t="s">
        <v>8</v>
      </c>
      <c r="H327" s="12">
        <f t="shared" si="9"/>
        <v>39.319672131147541</v>
      </c>
      <c r="I327" s="12">
        <v>78</v>
      </c>
      <c r="J327" s="25"/>
      <c r="O327" s="67">
        <f>VLOOKUP(D327,'[1]One Plan'!$C:$L,10,0)</f>
        <v>78</v>
      </c>
      <c r="P327" s="63">
        <f t="shared" si="10"/>
        <v>0</v>
      </c>
    </row>
    <row r="328" spans="1:16" s="9" customFormat="1" ht="21.75" customHeight="1">
      <c r="A328" s="234"/>
      <c r="B328" s="206"/>
      <c r="C328" s="52" t="s">
        <v>2074</v>
      </c>
      <c r="D328" s="16" t="s">
        <v>636</v>
      </c>
      <c r="E328" s="16" t="s">
        <v>635</v>
      </c>
      <c r="F328" s="17" t="s">
        <v>637</v>
      </c>
      <c r="G328" s="18" t="s">
        <v>6</v>
      </c>
      <c r="H328" s="12">
        <f t="shared" si="9"/>
        <v>4.5368852459016393</v>
      </c>
      <c r="I328" s="12">
        <v>9</v>
      </c>
      <c r="J328" s="25"/>
      <c r="O328" s="67">
        <f>VLOOKUP(D328,'[1]One Plan'!$C:$L,10,0)</f>
        <v>9</v>
      </c>
      <c r="P328" s="63">
        <f t="shared" si="10"/>
        <v>0</v>
      </c>
    </row>
    <row r="329" spans="1:16" s="9" customFormat="1" ht="21.75" customHeight="1">
      <c r="A329" s="234"/>
      <c r="B329" s="206"/>
      <c r="C329" s="52" t="s">
        <v>2074</v>
      </c>
      <c r="D329" s="16" t="s">
        <v>210</v>
      </c>
      <c r="E329" s="16" t="s">
        <v>209</v>
      </c>
      <c r="F329" s="17" t="s">
        <v>208</v>
      </c>
      <c r="G329" s="18" t="s">
        <v>29</v>
      </c>
      <c r="H329" s="12">
        <f t="shared" si="9"/>
        <v>16.635245901639344</v>
      </c>
      <c r="I329" s="12">
        <v>33</v>
      </c>
      <c r="J329" s="25"/>
      <c r="O329" s="67">
        <f>VLOOKUP(D329,'[1]One Plan'!$C:$L,10,0)</f>
        <v>33</v>
      </c>
      <c r="P329" s="63">
        <f t="shared" si="10"/>
        <v>0</v>
      </c>
    </row>
    <row r="330" spans="1:16" s="9" customFormat="1" ht="21.75" customHeight="1">
      <c r="A330" s="234"/>
      <c r="B330" s="206"/>
      <c r="C330" s="52" t="s">
        <v>2074</v>
      </c>
      <c r="D330" s="16" t="s">
        <v>214</v>
      </c>
      <c r="E330" s="16" t="s">
        <v>213</v>
      </c>
      <c r="F330" s="17" t="s">
        <v>215</v>
      </c>
      <c r="G330" s="18" t="s">
        <v>1576</v>
      </c>
      <c r="H330" s="12">
        <f t="shared" ref="H330:H394" si="11">I330/1.22*(1-0.385)</f>
        <v>9.5778688524590159</v>
      </c>
      <c r="I330" s="12">
        <v>19</v>
      </c>
      <c r="J330" s="25"/>
      <c r="O330" s="67">
        <f>VLOOKUP(D330,'[1]One Plan'!$C:$L,10,0)</f>
        <v>19</v>
      </c>
      <c r="P330" s="63">
        <f t="shared" si="10"/>
        <v>0</v>
      </c>
    </row>
    <row r="331" spans="1:16" s="9" customFormat="1" ht="21.75" customHeight="1">
      <c r="A331" s="234"/>
      <c r="B331" s="206"/>
      <c r="C331" s="52" t="s">
        <v>2079</v>
      </c>
      <c r="D331" s="16" t="s">
        <v>1577</v>
      </c>
      <c r="E331" s="16" t="s">
        <v>1578</v>
      </c>
      <c r="F331" s="17" t="s">
        <v>1579</v>
      </c>
      <c r="G331" s="18" t="s">
        <v>6</v>
      </c>
      <c r="H331" s="12">
        <f t="shared" si="11"/>
        <v>4.5368852459016393</v>
      </c>
      <c r="I331" s="12">
        <v>9</v>
      </c>
      <c r="J331" s="25"/>
      <c r="O331" s="67">
        <f>VLOOKUP(D331,'[1]One Plan'!$C:$L,10,0)</f>
        <v>9</v>
      </c>
      <c r="P331" s="63">
        <f t="shared" si="10"/>
        <v>0</v>
      </c>
    </row>
    <row r="332" spans="1:16" s="9" customFormat="1" ht="21.75" customHeight="1">
      <c r="A332" s="234"/>
      <c r="B332" s="206"/>
      <c r="C332" s="52" t="s">
        <v>2079</v>
      </c>
      <c r="D332" s="16" t="s">
        <v>1129</v>
      </c>
      <c r="E332" s="16" t="s">
        <v>1128</v>
      </c>
      <c r="F332" s="17" t="s">
        <v>1133</v>
      </c>
      <c r="G332" s="18" t="s">
        <v>29</v>
      </c>
      <c r="H332" s="12">
        <f t="shared" si="11"/>
        <v>16.635245901639344</v>
      </c>
      <c r="I332" s="12">
        <v>33</v>
      </c>
      <c r="J332" s="25"/>
      <c r="O332" s="67">
        <f>VLOOKUP(D332,'[1]One Plan'!$C:$L,10,0)</f>
        <v>33</v>
      </c>
      <c r="P332" s="63">
        <f t="shared" si="10"/>
        <v>0</v>
      </c>
    </row>
    <row r="333" spans="1:16" s="9" customFormat="1" ht="21.75" customHeight="1">
      <c r="A333" s="234"/>
      <c r="B333" s="206"/>
      <c r="C333" s="52" t="s">
        <v>2079</v>
      </c>
      <c r="D333" s="16" t="s">
        <v>1580</v>
      </c>
      <c r="E333" s="16" t="s">
        <v>1581</v>
      </c>
      <c r="F333" s="17" t="s">
        <v>1582</v>
      </c>
      <c r="G333" s="18" t="s">
        <v>6</v>
      </c>
      <c r="H333" s="12">
        <f t="shared" si="11"/>
        <v>4.5368852459016393</v>
      </c>
      <c r="I333" s="12">
        <v>9</v>
      </c>
      <c r="J333" s="25"/>
      <c r="O333" s="67">
        <f>VLOOKUP(D333,'[1]One Plan'!$C:$L,10,0)</f>
        <v>9</v>
      </c>
      <c r="P333" s="63">
        <f t="shared" si="10"/>
        <v>0</v>
      </c>
    </row>
    <row r="334" spans="1:16" s="9" customFormat="1" ht="21.75" customHeight="1">
      <c r="A334" s="234"/>
      <c r="B334" s="206"/>
      <c r="C334" s="52" t="s">
        <v>2079</v>
      </c>
      <c r="D334" s="16" t="s">
        <v>1127</v>
      </c>
      <c r="E334" s="16" t="s">
        <v>1126</v>
      </c>
      <c r="F334" s="17" t="s">
        <v>1132</v>
      </c>
      <c r="G334" s="18" t="s">
        <v>7</v>
      </c>
      <c r="H334" s="12">
        <f t="shared" si="11"/>
        <v>13.106557377049182</v>
      </c>
      <c r="I334" s="12">
        <v>26</v>
      </c>
      <c r="J334" s="25"/>
      <c r="O334" s="67">
        <f>VLOOKUP(D334,'[1]One Plan'!$C:$L,10,0)</f>
        <v>26</v>
      </c>
      <c r="P334" s="63">
        <f t="shared" si="10"/>
        <v>0</v>
      </c>
    </row>
    <row r="335" spans="1:16" s="9" customFormat="1">
      <c r="A335" s="234"/>
      <c r="B335" s="206"/>
      <c r="C335" s="52" t="s">
        <v>2079</v>
      </c>
      <c r="D335" s="16" t="s">
        <v>1131</v>
      </c>
      <c r="E335" s="16" t="s">
        <v>1130</v>
      </c>
      <c r="F335" s="17" t="s">
        <v>1134</v>
      </c>
      <c r="G335" s="18" t="s">
        <v>8</v>
      </c>
      <c r="H335" s="12">
        <f t="shared" si="11"/>
        <v>39.319672131147541</v>
      </c>
      <c r="I335" s="12">
        <v>78</v>
      </c>
      <c r="J335" s="25"/>
      <c r="O335" s="67">
        <f>VLOOKUP(D335,'[1]One Plan'!$C:$L,10,0)</f>
        <v>78</v>
      </c>
      <c r="P335" s="63">
        <f t="shared" si="10"/>
        <v>0</v>
      </c>
    </row>
    <row r="336" spans="1:16" s="9" customFormat="1" ht="21.75" customHeight="1">
      <c r="A336" s="234"/>
      <c r="B336" s="206"/>
      <c r="C336" s="52" t="s">
        <v>2079</v>
      </c>
      <c r="D336" s="16" t="s">
        <v>1583</v>
      </c>
      <c r="E336" s="16" t="s">
        <v>1584</v>
      </c>
      <c r="F336" s="17" t="s">
        <v>1585</v>
      </c>
      <c r="G336" s="18" t="s">
        <v>29</v>
      </c>
      <c r="H336" s="12">
        <f t="shared" si="11"/>
        <v>17.391393442622952</v>
      </c>
      <c r="I336" s="12">
        <v>34.5</v>
      </c>
      <c r="J336" s="25"/>
      <c r="O336" s="67">
        <f>VLOOKUP(D336,'[1]One Plan'!$C:$L,10,0)</f>
        <v>34.5</v>
      </c>
      <c r="P336" s="63">
        <f t="shared" si="10"/>
        <v>0</v>
      </c>
    </row>
    <row r="337" spans="1:16" s="9" customFormat="1" ht="21.75" customHeight="1">
      <c r="A337" s="234"/>
      <c r="B337" s="206"/>
      <c r="C337" s="52" t="s">
        <v>220</v>
      </c>
      <c r="D337" s="16" t="s">
        <v>219</v>
      </c>
      <c r="E337" s="16" t="s">
        <v>218</v>
      </c>
      <c r="F337" s="17" t="s">
        <v>567</v>
      </c>
      <c r="G337" s="18" t="s">
        <v>44</v>
      </c>
      <c r="H337" s="12">
        <f t="shared" si="11"/>
        <v>5.0409836065573765</v>
      </c>
      <c r="I337" s="12">
        <v>10</v>
      </c>
      <c r="J337" s="25"/>
      <c r="O337" s="67">
        <f>VLOOKUP(D337,'[1]One Plan'!$C:$L,10,0)</f>
        <v>10</v>
      </c>
      <c r="P337" s="63">
        <f t="shared" si="10"/>
        <v>0</v>
      </c>
    </row>
    <row r="338" spans="1:16" s="9" customFormat="1" ht="21.75" customHeight="1">
      <c r="A338" s="234"/>
      <c r="B338" s="206"/>
      <c r="C338" s="52" t="s">
        <v>220</v>
      </c>
      <c r="D338" s="16" t="s">
        <v>222</v>
      </c>
      <c r="E338" s="16" t="s">
        <v>221</v>
      </c>
      <c r="F338" s="17" t="s">
        <v>220</v>
      </c>
      <c r="G338" s="18" t="s">
        <v>54</v>
      </c>
      <c r="H338" s="12">
        <f t="shared" si="11"/>
        <v>15.627049180327869</v>
      </c>
      <c r="I338" s="12">
        <v>31</v>
      </c>
      <c r="J338" s="25"/>
      <c r="O338" s="67">
        <f>VLOOKUP(D338,'[1]One Plan'!$C:$L,10,0)</f>
        <v>31</v>
      </c>
      <c r="P338" s="63">
        <f t="shared" si="10"/>
        <v>0</v>
      </c>
    </row>
    <row r="339" spans="1:16" s="9" customFormat="1" ht="21.75" customHeight="1">
      <c r="A339" s="234"/>
      <c r="B339" s="206"/>
      <c r="C339" s="52" t="s">
        <v>220</v>
      </c>
      <c r="D339" s="16" t="s">
        <v>608</v>
      </c>
      <c r="E339" s="16" t="s">
        <v>607</v>
      </c>
      <c r="F339" s="41" t="s">
        <v>609</v>
      </c>
      <c r="G339" s="18" t="s">
        <v>71</v>
      </c>
      <c r="H339" s="12">
        <f t="shared" si="11"/>
        <v>21.928278688524589</v>
      </c>
      <c r="I339" s="12">
        <v>43.5</v>
      </c>
      <c r="J339" s="25"/>
      <c r="O339" s="67">
        <f>VLOOKUP(D339,'[1]One Plan'!$C:$L,10,0)</f>
        <v>43.5</v>
      </c>
      <c r="P339" s="63">
        <f t="shared" si="10"/>
        <v>0</v>
      </c>
    </row>
    <row r="340" spans="1:16" s="9" customFormat="1" ht="21.75" customHeight="1">
      <c r="A340" s="234"/>
      <c r="B340" s="206"/>
      <c r="C340" s="52" t="s">
        <v>220</v>
      </c>
      <c r="D340" s="64" t="s">
        <v>2037</v>
      </c>
      <c r="E340" s="19" t="s">
        <v>2071</v>
      </c>
      <c r="F340" s="38" t="s">
        <v>609</v>
      </c>
      <c r="G340" s="18" t="s">
        <v>71</v>
      </c>
      <c r="H340" s="12">
        <f t="shared" si="11"/>
        <v>21.928278688524589</v>
      </c>
      <c r="I340" s="12">
        <v>43.5</v>
      </c>
      <c r="J340" s="25"/>
      <c r="O340" s="67">
        <f>VLOOKUP(D340,'[1]One Plan'!$C:$L,10,0)</f>
        <v>43.5</v>
      </c>
      <c r="P340" s="63">
        <f t="shared" si="10"/>
        <v>0</v>
      </c>
    </row>
    <row r="341" spans="1:16" s="9" customFormat="1" ht="21.75" customHeight="1">
      <c r="A341" s="234"/>
      <c r="B341" s="206"/>
      <c r="C341" s="52" t="s">
        <v>225</v>
      </c>
      <c r="D341" s="16" t="s">
        <v>224</v>
      </c>
      <c r="E341" s="16" t="s">
        <v>223</v>
      </c>
      <c r="F341" s="17" t="s">
        <v>568</v>
      </c>
      <c r="G341" s="18" t="s">
        <v>44</v>
      </c>
      <c r="H341" s="12">
        <f t="shared" si="11"/>
        <v>5.0409836065573765</v>
      </c>
      <c r="I341" s="12">
        <v>10</v>
      </c>
      <c r="J341" s="25"/>
      <c r="O341" s="67">
        <f>VLOOKUP(D341,'[1]One Plan'!$C:$L,10,0)</f>
        <v>10</v>
      </c>
      <c r="P341" s="63">
        <f t="shared" si="10"/>
        <v>0</v>
      </c>
    </row>
    <row r="342" spans="1:16" s="9" customFormat="1" ht="21.75" customHeight="1">
      <c r="A342" s="234"/>
      <c r="B342" s="206"/>
      <c r="C342" s="52" t="s">
        <v>225</v>
      </c>
      <c r="D342" s="16" t="s">
        <v>227</v>
      </c>
      <c r="E342" s="16" t="s">
        <v>226</v>
      </c>
      <c r="F342" s="17" t="s">
        <v>225</v>
      </c>
      <c r="G342" s="18" t="s">
        <v>54</v>
      </c>
      <c r="H342" s="12">
        <f t="shared" si="11"/>
        <v>15.627049180327869</v>
      </c>
      <c r="I342" s="12">
        <v>31</v>
      </c>
      <c r="J342" s="25"/>
      <c r="O342" s="67">
        <f>VLOOKUP(D342,'[1]One Plan'!$C:$L,10,0)</f>
        <v>31</v>
      </c>
      <c r="P342" s="63">
        <f t="shared" si="10"/>
        <v>0</v>
      </c>
    </row>
    <row r="343" spans="1:16" s="9" customFormat="1" ht="21.75" customHeight="1">
      <c r="A343" s="234"/>
      <c r="B343" s="206"/>
      <c r="C343" s="52" t="s">
        <v>2072</v>
      </c>
      <c r="D343" s="16" t="s">
        <v>614</v>
      </c>
      <c r="E343" s="16" t="s">
        <v>613</v>
      </c>
      <c r="F343" s="17" t="s">
        <v>1026</v>
      </c>
      <c r="G343" s="18" t="s">
        <v>6</v>
      </c>
      <c r="H343" s="12">
        <f t="shared" si="11"/>
        <v>5.0409836065573765</v>
      </c>
      <c r="I343" s="12">
        <v>10</v>
      </c>
      <c r="J343" s="25"/>
      <c r="O343" s="67">
        <f>VLOOKUP(D343,'[1]One Plan'!$C:$L,10,0)</f>
        <v>10</v>
      </c>
      <c r="P343" s="63">
        <f t="shared" si="10"/>
        <v>0</v>
      </c>
    </row>
    <row r="344" spans="1:16" s="9" customFormat="1" ht="21.75" customHeight="1">
      <c r="A344" s="234"/>
      <c r="B344" s="206"/>
      <c r="C344" s="52" t="s">
        <v>2072</v>
      </c>
      <c r="D344" s="16" t="s">
        <v>552</v>
      </c>
      <c r="E344" s="16" t="s">
        <v>555</v>
      </c>
      <c r="F344" s="17" t="s">
        <v>554</v>
      </c>
      <c r="G344" s="18" t="s">
        <v>7</v>
      </c>
      <c r="H344" s="12">
        <f t="shared" si="11"/>
        <v>13.106557377049182</v>
      </c>
      <c r="I344" s="12">
        <v>26</v>
      </c>
      <c r="J344" s="25"/>
      <c r="O344" s="67">
        <f>VLOOKUP(D344,'[1]One Plan'!$C:$L,10,0)</f>
        <v>26</v>
      </c>
      <c r="P344" s="63">
        <f t="shared" si="10"/>
        <v>0</v>
      </c>
    </row>
    <row r="345" spans="1:16" s="9" customFormat="1" ht="21.75" customHeight="1">
      <c r="A345" s="234"/>
      <c r="B345" s="206"/>
      <c r="C345" s="52" t="s">
        <v>2072</v>
      </c>
      <c r="D345" s="16" t="s">
        <v>616</v>
      </c>
      <c r="E345" s="16" t="s">
        <v>615</v>
      </c>
      <c r="F345" s="17" t="s">
        <v>554</v>
      </c>
      <c r="G345" s="18" t="s">
        <v>8</v>
      </c>
      <c r="H345" s="12">
        <f t="shared" si="11"/>
        <v>39.319672131147541</v>
      </c>
      <c r="I345" s="12">
        <v>78</v>
      </c>
      <c r="J345" s="25"/>
      <c r="O345" s="67">
        <f>VLOOKUP(D345,'[1]One Plan'!$C:$L,10,0)</f>
        <v>78</v>
      </c>
      <c r="P345" s="63">
        <f t="shared" si="10"/>
        <v>0</v>
      </c>
    </row>
    <row r="346" spans="1:16" s="9" customFormat="1" ht="21.75" customHeight="1">
      <c r="A346" s="234"/>
      <c r="B346" s="206"/>
      <c r="C346" s="52" t="s">
        <v>2072</v>
      </c>
      <c r="D346" s="16" t="s">
        <v>618</v>
      </c>
      <c r="E346" s="16" t="s">
        <v>617</v>
      </c>
      <c r="F346" s="17" t="s">
        <v>1027</v>
      </c>
      <c r="G346" s="18" t="s">
        <v>6</v>
      </c>
      <c r="H346" s="12">
        <f t="shared" si="11"/>
        <v>5.0409836065573765</v>
      </c>
      <c r="I346" s="12">
        <v>10</v>
      </c>
      <c r="J346" s="25"/>
      <c r="O346" s="67">
        <f>VLOOKUP(D346,'[1]One Plan'!$C:$L,10,0)</f>
        <v>10</v>
      </c>
      <c r="P346" s="63">
        <f t="shared" si="10"/>
        <v>0</v>
      </c>
    </row>
    <row r="347" spans="1:16" s="9" customFormat="1" ht="21.75" customHeight="1">
      <c r="A347" s="234"/>
      <c r="B347" s="206"/>
      <c r="C347" s="52" t="s">
        <v>2072</v>
      </c>
      <c r="D347" s="16" t="s">
        <v>553</v>
      </c>
      <c r="E347" s="16" t="s">
        <v>556</v>
      </c>
      <c r="F347" s="17" t="s">
        <v>557</v>
      </c>
      <c r="G347" s="18" t="s">
        <v>29</v>
      </c>
      <c r="H347" s="12">
        <f t="shared" si="11"/>
        <v>16.635245901639344</v>
      </c>
      <c r="I347" s="12">
        <v>33</v>
      </c>
      <c r="J347" s="25"/>
      <c r="O347" s="67">
        <f>VLOOKUP(D347,'[1]One Plan'!$C:$L,10,0)</f>
        <v>33</v>
      </c>
      <c r="P347" s="63">
        <f t="shared" si="10"/>
        <v>0</v>
      </c>
    </row>
    <row r="348" spans="1:16" s="9" customFormat="1" ht="21.75" customHeight="1">
      <c r="A348" s="234"/>
      <c r="B348" s="206"/>
      <c r="C348" s="52" t="s">
        <v>2103</v>
      </c>
      <c r="D348" s="16" t="s">
        <v>550</v>
      </c>
      <c r="E348" s="16" t="s">
        <v>551</v>
      </c>
      <c r="F348" s="17" t="s">
        <v>549</v>
      </c>
      <c r="G348" s="18" t="s">
        <v>29</v>
      </c>
      <c r="H348" s="12">
        <f t="shared" si="11"/>
        <v>23.944672131147541</v>
      </c>
      <c r="I348" s="12">
        <v>47.5</v>
      </c>
      <c r="J348" s="25"/>
      <c r="O348" s="67">
        <f>VLOOKUP(D348,'[1]One Plan'!$C:$L,10,0)</f>
        <v>47.5</v>
      </c>
      <c r="P348" s="63">
        <f t="shared" si="10"/>
        <v>0</v>
      </c>
    </row>
    <row r="349" spans="1:16" s="9" customFormat="1" ht="21.75" customHeight="1">
      <c r="A349" s="234"/>
      <c r="B349" s="206"/>
      <c r="C349" s="52" t="s">
        <v>2103</v>
      </c>
      <c r="D349" s="16" t="s">
        <v>229</v>
      </c>
      <c r="E349" s="16" t="s">
        <v>228</v>
      </c>
      <c r="F349" s="17" t="s">
        <v>230</v>
      </c>
      <c r="G349" s="18" t="s">
        <v>29</v>
      </c>
      <c r="H349" s="12">
        <f t="shared" si="11"/>
        <v>18.651639344262293</v>
      </c>
      <c r="I349" s="12">
        <v>37</v>
      </c>
      <c r="J349" s="25"/>
      <c r="O349" s="67">
        <f>VLOOKUP(D349,'[1]One Plan'!$C:$L,10,0)</f>
        <v>37</v>
      </c>
      <c r="P349" s="63">
        <f t="shared" si="10"/>
        <v>0</v>
      </c>
    </row>
    <row r="350" spans="1:16" s="9" customFormat="1" ht="21.75" customHeight="1">
      <c r="A350" s="234"/>
      <c r="B350" s="206"/>
      <c r="C350" s="52" t="s">
        <v>2103</v>
      </c>
      <c r="D350" s="16" t="s">
        <v>232</v>
      </c>
      <c r="E350" s="16" t="s">
        <v>231</v>
      </c>
      <c r="F350" s="17" t="s">
        <v>233</v>
      </c>
      <c r="G350" s="18" t="s">
        <v>234</v>
      </c>
      <c r="H350" s="12">
        <f t="shared" si="11"/>
        <v>19.659836065573771</v>
      </c>
      <c r="I350" s="12">
        <v>39</v>
      </c>
      <c r="J350" s="25"/>
      <c r="O350" s="67">
        <f>VLOOKUP(D350,'[1]One Plan'!$C:$L,10,0)</f>
        <v>39</v>
      </c>
      <c r="P350" s="63">
        <f t="shared" si="10"/>
        <v>0</v>
      </c>
    </row>
    <row r="351" spans="1:16" s="9" customFormat="1" ht="21.75" customHeight="1">
      <c r="A351" s="234"/>
      <c r="B351" s="206"/>
      <c r="C351" s="52" t="s">
        <v>2103</v>
      </c>
      <c r="D351" s="16" t="s">
        <v>236</v>
      </c>
      <c r="E351" s="16" t="s">
        <v>235</v>
      </c>
      <c r="F351" s="17" t="s">
        <v>237</v>
      </c>
      <c r="G351" s="18" t="s">
        <v>238</v>
      </c>
      <c r="H351" s="12">
        <f t="shared" si="11"/>
        <v>12.350409836065573</v>
      </c>
      <c r="I351" s="12">
        <v>24.5</v>
      </c>
      <c r="J351" s="25"/>
      <c r="O351" s="67">
        <f>VLOOKUP(D351,'[1]One Plan'!$C:$L,10,0)</f>
        <v>24.5</v>
      </c>
      <c r="P351" s="63">
        <f t="shared" si="10"/>
        <v>0</v>
      </c>
    </row>
    <row r="352" spans="1:16" s="9" customFormat="1" ht="21.75" customHeight="1">
      <c r="A352" s="234"/>
      <c r="B352" s="206"/>
      <c r="C352" s="52" t="s">
        <v>2104</v>
      </c>
      <c r="D352" s="16" t="s">
        <v>611</v>
      </c>
      <c r="E352" s="16" t="s">
        <v>610</v>
      </c>
      <c r="F352" s="17" t="s">
        <v>612</v>
      </c>
      <c r="G352" s="18" t="s">
        <v>29</v>
      </c>
      <c r="H352" s="12">
        <f t="shared" si="11"/>
        <v>18.651639344262293</v>
      </c>
      <c r="I352" s="12">
        <v>37</v>
      </c>
      <c r="J352" s="25"/>
      <c r="O352" s="67">
        <f>VLOOKUP(D352,'[1]One Plan'!$C:$L,10,0)</f>
        <v>37</v>
      </c>
      <c r="P352" s="63">
        <f t="shared" si="10"/>
        <v>0</v>
      </c>
    </row>
    <row r="353" spans="1:16" s="9" customFormat="1" ht="21.75" customHeight="1">
      <c r="A353" s="234"/>
      <c r="B353" s="206"/>
      <c r="C353" s="52" t="s">
        <v>2104</v>
      </c>
      <c r="D353" s="16" t="s">
        <v>240</v>
      </c>
      <c r="E353" s="16" t="s">
        <v>239</v>
      </c>
      <c r="F353" s="17" t="s">
        <v>241</v>
      </c>
      <c r="G353" s="18" t="s">
        <v>6</v>
      </c>
      <c r="H353" s="12">
        <f t="shared" si="11"/>
        <v>17.139344262295083</v>
      </c>
      <c r="I353" s="12">
        <v>34</v>
      </c>
      <c r="J353" s="25"/>
      <c r="O353" s="67">
        <f>VLOOKUP(D353,'[1]One Plan'!$C:$L,10,0)</f>
        <v>34</v>
      </c>
      <c r="P353" s="63">
        <f t="shared" si="10"/>
        <v>0</v>
      </c>
    </row>
    <row r="354" spans="1:16" s="9" customFormat="1" ht="21.75" customHeight="1">
      <c r="A354" s="234"/>
      <c r="B354" s="206"/>
      <c r="C354" s="52" t="s">
        <v>2072</v>
      </c>
      <c r="D354" s="16" t="s">
        <v>574</v>
      </c>
      <c r="E354" s="16" t="s">
        <v>573</v>
      </c>
      <c r="F354" s="17" t="s">
        <v>575</v>
      </c>
      <c r="G354" s="18" t="s">
        <v>6</v>
      </c>
      <c r="H354" s="12">
        <f t="shared" si="11"/>
        <v>17.139344262295083</v>
      </c>
      <c r="I354" s="12">
        <v>34</v>
      </c>
      <c r="J354" s="25"/>
      <c r="O354" s="67">
        <f>VLOOKUP(D354,'[1]One Plan'!$C:$L,10,0)</f>
        <v>34</v>
      </c>
      <c r="P354" s="63">
        <f t="shared" si="10"/>
        <v>0</v>
      </c>
    </row>
    <row r="355" spans="1:16" s="9" customFormat="1" ht="21.75" customHeight="1">
      <c r="A355" s="234"/>
      <c r="B355" s="206"/>
      <c r="C355" s="52" t="s">
        <v>2103</v>
      </c>
      <c r="D355" s="16" t="s">
        <v>620</v>
      </c>
      <c r="E355" s="16" t="s">
        <v>619</v>
      </c>
      <c r="F355" s="17" t="s">
        <v>621</v>
      </c>
      <c r="G355" s="18" t="s">
        <v>6</v>
      </c>
      <c r="H355" s="12">
        <f t="shared" si="11"/>
        <v>17.139344262295083</v>
      </c>
      <c r="I355" s="12">
        <v>34</v>
      </c>
      <c r="J355" s="25"/>
      <c r="O355" s="67">
        <f>VLOOKUP(D355,'[1]One Plan'!$C:$L,10,0)</f>
        <v>34</v>
      </c>
      <c r="P355" s="63">
        <f t="shared" si="10"/>
        <v>0</v>
      </c>
    </row>
    <row r="356" spans="1:16" s="9" customFormat="1" ht="21.6" customHeight="1">
      <c r="A356" s="234"/>
      <c r="B356" s="206"/>
      <c r="C356" s="52" t="s">
        <v>2105</v>
      </c>
      <c r="D356" s="16" t="s">
        <v>847</v>
      </c>
      <c r="E356" s="16" t="s">
        <v>846</v>
      </c>
      <c r="F356" s="17" t="s">
        <v>850</v>
      </c>
      <c r="G356" s="18" t="s">
        <v>238</v>
      </c>
      <c r="H356" s="12">
        <f t="shared" si="11"/>
        <v>11.090163934426229</v>
      </c>
      <c r="I356" s="12">
        <v>22</v>
      </c>
      <c r="J356" s="25"/>
      <c r="O356" s="67">
        <f>VLOOKUP(D356,'[1]One Plan'!$C:$L,10,0)</f>
        <v>22</v>
      </c>
      <c r="P356" s="63">
        <f t="shared" si="10"/>
        <v>0</v>
      </c>
    </row>
    <row r="357" spans="1:16" s="9" customFormat="1" ht="21.75" customHeight="1">
      <c r="A357" s="234"/>
      <c r="B357" s="206"/>
      <c r="C357" s="52" t="s">
        <v>2105</v>
      </c>
      <c r="D357" s="16" t="s">
        <v>849</v>
      </c>
      <c r="E357" s="16" t="s">
        <v>848</v>
      </c>
      <c r="F357" s="17" t="s">
        <v>851</v>
      </c>
      <c r="G357" s="18" t="s">
        <v>6</v>
      </c>
      <c r="H357" s="12">
        <f t="shared" si="11"/>
        <v>16.131147540983608</v>
      </c>
      <c r="I357" s="12">
        <v>32</v>
      </c>
      <c r="J357" s="25"/>
      <c r="O357" s="67">
        <f>VLOOKUP(D357,'[1]One Plan'!$C:$L,10,0)</f>
        <v>32</v>
      </c>
      <c r="P357" s="63">
        <f t="shared" si="10"/>
        <v>0</v>
      </c>
    </row>
    <row r="358" spans="1:16" s="9" customFormat="1" ht="21.75" customHeight="1">
      <c r="A358" s="234"/>
      <c r="B358" s="216"/>
      <c r="C358" s="52" t="s">
        <v>2106</v>
      </c>
      <c r="D358" s="16" t="s">
        <v>522</v>
      </c>
      <c r="E358" s="16" t="s">
        <v>523</v>
      </c>
      <c r="F358" s="17" t="s">
        <v>242</v>
      </c>
      <c r="G358" s="18" t="s">
        <v>1586</v>
      </c>
      <c r="H358" s="12">
        <f t="shared" si="11"/>
        <v>7.5614754098360653</v>
      </c>
      <c r="I358" s="12">
        <v>15</v>
      </c>
      <c r="J358" s="25"/>
      <c r="O358" s="67">
        <f>VLOOKUP(D358,'[1]One Plan'!$C:$L,10,0)</f>
        <v>15</v>
      </c>
      <c r="P358" s="63">
        <f t="shared" si="10"/>
        <v>0</v>
      </c>
    </row>
    <row r="359" spans="1:16" s="9" customFormat="1" ht="21.75" customHeight="1">
      <c r="A359" s="234"/>
      <c r="B359" s="220" t="s">
        <v>829</v>
      </c>
      <c r="C359" s="52" t="s">
        <v>2072</v>
      </c>
      <c r="D359" s="16" t="s">
        <v>623</v>
      </c>
      <c r="E359" s="16" t="s">
        <v>622</v>
      </c>
      <c r="F359" s="17" t="s">
        <v>624</v>
      </c>
      <c r="G359" s="18" t="s">
        <v>8</v>
      </c>
      <c r="H359" s="12">
        <f t="shared" si="11"/>
        <v>39.319672131147541</v>
      </c>
      <c r="I359" s="12">
        <v>78</v>
      </c>
      <c r="J359" s="25"/>
      <c r="O359" s="67">
        <f>VLOOKUP(D359,'[1]One Plan'!$C:$L,10,0)</f>
        <v>78</v>
      </c>
      <c r="P359" s="63">
        <f t="shared" si="10"/>
        <v>0</v>
      </c>
    </row>
    <row r="360" spans="1:16" s="9" customFormat="1" ht="21.75" customHeight="1">
      <c r="A360" s="234"/>
      <c r="B360" s="206"/>
      <c r="C360" s="52" t="s">
        <v>2074</v>
      </c>
      <c r="D360" s="16" t="s">
        <v>586</v>
      </c>
      <c r="E360" s="16" t="s">
        <v>587</v>
      </c>
      <c r="F360" s="17" t="s">
        <v>569</v>
      </c>
      <c r="G360" s="18" t="s">
        <v>8</v>
      </c>
      <c r="H360" s="12">
        <f t="shared" si="11"/>
        <v>39.319672131147541</v>
      </c>
      <c r="I360" s="12">
        <v>78</v>
      </c>
      <c r="J360" s="25"/>
      <c r="O360" s="67">
        <f>VLOOKUP(D360,'[1]One Plan'!$C:$L,10,0)</f>
        <v>78</v>
      </c>
      <c r="P360" s="63">
        <f t="shared" si="10"/>
        <v>0</v>
      </c>
    </row>
    <row r="361" spans="1:16" s="9" customFormat="1" ht="21.75" customHeight="1">
      <c r="A361" s="234"/>
      <c r="B361" s="206"/>
      <c r="C361" s="52" t="s">
        <v>220</v>
      </c>
      <c r="D361" s="16" t="s">
        <v>244</v>
      </c>
      <c r="E361" s="16" t="s">
        <v>243</v>
      </c>
      <c r="F361" s="17" t="s">
        <v>570</v>
      </c>
      <c r="G361" s="18" t="s">
        <v>7</v>
      </c>
      <c r="H361" s="12">
        <f t="shared" si="11"/>
        <v>19.145655737704917</v>
      </c>
      <c r="I361" s="12">
        <v>37.979999999999997</v>
      </c>
      <c r="J361" s="25"/>
      <c r="O361" s="67">
        <f>VLOOKUP(D361,'[1]One Plan'!$C:$L,10,0)</f>
        <v>37.979999999999997</v>
      </c>
      <c r="P361" s="63">
        <f t="shared" si="10"/>
        <v>0</v>
      </c>
    </row>
    <row r="362" spans="1:16" s="9" customFormat="1" ht="21.75" customHeight="1">
      <c r="A362" s="234"/>
      <c r="B362" s="206"/>
      <c r="C362" s="52" t="s">
        <v>225</v>
      </c>
      <c r="D362" s="16" t="s">
        <v>246</v>
      </c>
      <c r="E362" s="16" t="s">
        <v>245</v>
      </c>
      <c r="F362" s="17" t="s">
        <v>571</v>
      </c>
      <c r="G362" s="18" t="s">
        <v>7</v>
      </c>
      <c r="H362" s="12">
        <f t="shared" si="11"/>
        <v>19.145655737704917</v>
      </c>
      <c r="I362" s="12">
        <v>37.979999999999997</v>
      </c>
      <c r="J362" s="25"/>
      <c r="O362" s="67">
        <f>VLOOKUP(D362,'[1]One Plan'!$C:$L,10,0)</f>
        <v>37.979999999999997</v>
      </c>
      <c r="P362" s="63">
        <f t="shared" si="10"/>
        <v>0</v>
      </c>
    </row>
    <row r="363" spans="1:16" s="9" customFormat="1" ht="21.75" customHeight="1">
      <c r="A363" s="234"/>
      <c r="B363" s="206"/>
      <c r="C363" s="52" t="s">
        <v>2102</v>
      </c>
      <c r="D363" s="16" t="s">
        <v>796</v>
      </c>
      <c r="E363" s="16" t="s">
        <v>795</v>
      </c>
      <c r="F363" s="17" t="s">
        <v>797</v>
      </c>
      <c r="G363" s="18" t="s">
        <v>1587</v>
      </c>
      <c r="H363" s="12">
        <f t="shared" si="11"/>
        <v>51.165983606557376</v>
      </c>
      <c r="I363" s="12">
        <v>101.5</v>
      </c>
      <c r="J363" s="25"/>
      <c r="O363" s="67">
        <f>VLOOKUP(D363,'[1]One Plan'!$C:$L,10,0)</f>
        <v>101.5</v>
      </c>
      <c r="P363" s="63">
        <f t="shared" si="10"/>
        <v>0</v>
      </c>
    </row>
    <row r="364" spans="1:16" s="9" customFormat="1" ht="21.75" customHeight="1">
      <c r="A364" s="234"/>
      <c r="B364" s="206"/>
      <c r="C364" s="52" t="s">
        <v>2102</v>
      </c>
      <c r="D364" s="16" t="s">
        <v>802</v>
      </c>
      <c r="E364" s="16" t="s">
        <v>801</v>
      </c>
      <c r="F364" s="17" t="s">
        <v>803</v>
      </c>
      <c r="G364" s="18" t="s">
        <v>1588</v>
      </c>
      <c r="H364" s="12">
        <f t="shared" si="11"/>
        <v>61.5</v>
      </c>
      <c r="I364" s="12">
        <v>122</v>
      </c>
      <c r="J364" s="25"/>
      <c r="O364" s="67">
        <f>VLOOKUP(D364,'[1]One Plan'!$C:$L,10,0)</f>
        <v>122</v>
      </c>
      <c r="P364" s="63">
        <f t="shared" si="10"/>
        <v>0</v>
      </c>
    </row>
    <row r="365" spans="1:16" s="9" customFormat="1" ht="21.75" customHeight="1">
      <c r="A365" s="234"/>
      <c r="B365" s="206"/>
      <c r="C365" s="52" t="s">
        <v>2102</v>
      </c>
      <c r="D365" s="16" t="s">
        <v>805</v>
      </c>
      <c r="E365" s="16" t="s">
        <v>804</v>
      </c>
      <c r="F365" s="17" t="s">
        <v>806</v>
      </c>
      <c r="G365" s="18" t="s">
        <v>8</v>
      </c>
      <c r="H365" s="12">
        <f t="shared" si="11"/>
        <v>24.297540983606559</v>
      </c>
      <c r="I365" s="12">
        <v>48.2</v>
      </c>
      <c r="J365" s="25"/>
      <c r="O365" s="67">
        <f>VLOOKUP(D365,'[1]One Plan'!$C:$L,10,0)</f>
        <v>48.2</v>
      </c>
      <c r="P365" s="63">
        <f t="shared" si="10"/>
        <v>0</v>
      </c>
    </row>
    <row r="366" spans="1:16" s="9" customFormat="1" ht="21.75" customHeight="1">
      <c r="A366" s="234"/>
      <c r="B366" s="206"/>
      <c r="C366" s="52" t="s">
        <v>2102</v>
      </c>
      <c r="D366" s="16" t="s">
        <v>808</v>
      </c>
      <c r="E366" s="16" t="s">
        <v>807</v>
      </c>
      <c r="F366" s="17" t="s">
        <v>809</v>
      </c>
      <c r="G366" s="18" t="s">
        <v>1572</v>
      </c>
      <c r="H366" s="12">
        <f t="shared" si="11"/>
        <v>56.000286885245906</v>
      </c>
      <c r="I366" s="12">
        <v>111.09</v>
      </c>
      <c r="J366" s="25"/>
      <c r="O366" s="67">
        <f>VLOOKUP(D366,'[1]One Plan'!$C:$L,10,0)</f>
        <v>111.09</v>
      </c>
      <c r="P366" s="63">
        <f t="shared" si="10"/>
        <v>0</v>
      </c>
    </row>
    <row r="367" spans="1:16" s="9" customFormat="1" ht="21.75" customHeight="1">
      <c r="A367" s="234"/>
      <c r="B367" s="206"/>
      <c r="C367" s="52" t="s">
        <v>2102</v>
      </c>
      <c r="D367" s="16" t="s">
        <v>811</v>
      </c>
      <c r="E367" s="16" t="s">
        <v>810</v>
      </c>
      <c r="F367" s="17" t="s">
        <v>812</v>
      </c>
      <c r="G367" s="18" t="s">
        <v>7</v>
      </c>
      <c r="H367" s="12">
        <f t="shared" si="11"/>
        <v>20.163934426229506</v>
      </c>
      <c r="I367" s="12">
        <v>40</v>
      </c>
      <c r="J367" s="25"/>
      <c r="O367" s="67">
        <f>VLOOKUP(D367,'[1]One Plan'!$C:$L,10,0)</f>
        <v>40</v>
      </c>
      <c r="P367" s="63">
        <f t="shared" si="10"/>
        <v>0</v>
      </c>
    </row>
    <row r="368" spans="1:16" s="9" customFormat="1" ht="21.75" customHeight="1">
      <c r="A368" s="234"/>
      <c r="B368" s="206"/>
      <c r="C368" s="52" t="s">
        <v>2102</v>
      </c>
      <c r="D368" s="16" t="s">
        <v>814</v>
      </c>
      <c r="E368" s="16" t="s">
        <v>813</v>
      </c>
      <c r="F368" s="17" t="s">
        <v>815</v>
      </c>
      <c r="G368" s="18" t="s">
        <v>8</v>
      </c>
      <c r="H368" s="12">
        <f t="shared" si="11"/>
        <v>32.010245901639344</v>
      </c>
      <c r="I368" s="12">
        <v>63.5</v>
      </c>
      <c r="J368" s="25"/>
      <c r="O368" s="67">
        <f>VLOOKUP(D368,'[1]One Plan'!$C:$L,10,0)</f>
        <v>63.5</v>
      </c>
      <c r="P368" s="63">
        <f t="shared" si="10"/>
        <v>0</v>
      </c>
    </row>
    <row r="369" spans="1:16" s="9" customFormat="1" ht="21.75" customHeight="1">
      <c r="A369" s="234"/>
      <c r="B369" s="206"/>
      <c r="C369" s="52" t="s">
        <v>2072</v>
      </c>
      <c r="D369" s="16" t="s">
        <v>741</v>
      </c>
      <c r="E369" s="16" t="s">
        <v>758</v>
      </c>
      <c r="F369" s="17" t="s">
        <v>742</v>
      </c>
      <c r="G369" s="18" t="s">
        <v>71</v>
      </c>
      <c r="H369" s="12">
        <f t="shared" si="11"/>
        <v>21.323360655737702</v>
      </c>
      <c r="I369" s="12">
        <v>42.3</v>
      </c>
      <c r="J369" s="25"/>
      <c r="O369" s="67">
        <f>VLOOKUP(D369,'[1]One Plan'!$C:$L,10,0)</f>
        <v>42.3</v>
      </c>
      <c r="P369" s="63">
        <f t="shared" si="10"/>
        <v>0</v>
      </c>
    </row>
    <row r="370" spans="1:16" s="9" customFormat="1" ht="21.75" customHeight="1">
      <c r="A370" s="234"/>
      <c r="B370" s="206"/>
      <c r="C370" s="52" t="s">
        <v>2074</v>
      </c>
      <c r="D370" s="16" t="s">
        <v>743</v>
      </c>
      <c r="E370" s="16" t="s">
        <v>759</v>
      </c>
      <c r="F370" s="17" t="s">
        <v>744</v>
      </c>
      <c r="G370" s="18" t="s">
        <v>71</v>
      </c>
      <c r="H370" s="12">
        <f t="shared" si="11"/>
        <v>21.323360655737702</v>
      </c>
      <c r="I370" s="12">
        <v>42.3</v>
      </c>
      <c r="J370" s="25"/>
      <c r="O370" s="67">
        <f>VLOOKUP(D370,'[1]One Plan'!$C:$L,10,0)</f>
        <v>42.3</v>
      </c>
      <c r="P370" s="63">
        <f t="shared" si="10"/>
        <v>0</v>
      </c>
    </row>
    <row r="371" spans="1:16" s="9" customFormat="1" ht="21.75" customHeight="1">
      <c r="A371" s="234"/>
      <c r="B371" s="206"/>
      <c r="C371" s="52" t="s">
        <v>2104</v>
      </c>
      <c r="D371" s="16" t="s">
        <v>745</v>
      </c>
      <c r="E371" s="16" t="s">
        <v>760</v>
      </c>
      <c r="F371" s="17" t="s">
        <v>746</v>
      </c>
      <c r="G371" s="18" t="s">
        <v>71</v>
      </c>
      <c r="H371" s="12">
        <f t="shared" si="11"/>
        <v>21.323360655737702</v>
      </c>
      <c r="I371" s="12">
        <v>42.3</v>
      </c>
      <c r="J371" s="25"/>
      <c r="O371" s="67">
        <f>VLOOKUP(D371,'[1]One Plan'!$C:$L,10,0)</f>
        <v>42.3</v>
      </c>
      <c r="P371" s="63">
        <f t="shared" si="10"/>
        <v>0</v>
      </c>
    </row>
    <row r="372" spans="1:16" s="9" customFormat="1" ht="21.75" customHeight="1">
      <c r="A372" s="234"/>
      <c r="B372" s="206"/>
      <c r="C372" s="52" t="s">
        <v>2103</v>
      </c>
      <c r="D372" s="16" t="s">
        <v>248</v>
      </c>
      <c r="E372" s="16" t="s">
        <v>247</v>
      </c>
      <c r="F372" s="17" t="s">
        <v>572</v>
      </c>
      <c r="G372" s="18" t="s">
        <v>71</v>
      </c>
      <c r="H372" s="12">
        <f t="shared" si="11"/>
        <v>15.122950819672131</v>
      </c>
      <c r="I372" s="12">
        <v>30</v>
      </c>
      <c r="J372" s="25"/>
      <c r="O372" s="67">
        <f>VLOOKUP(D372,'[1]One Plan'!$C:$L,10,0)</f>
        <v>30</v>
      </c>
      <c r="P372" s="63">
        <f t="shared" si="10"/>
        <v>0</v>
      </c>
    </row>
    <row r="373" spans="1:16" s="9" customFormat="1" ht="21.75" customHeight="1">
      <c r="A373" s="234"/>
      <c r="B373" s="206"/>
      <c r="C373" s="52" t="s">
        <v>2105</v>
      </c>
      <c r="D373" s="16" t="s">
        <v>1589</v>
      </c>
      <c r="E373" s="16" t="s">
        <v>1590</v>
      </c>
      <c r="F373" s="17" t="s">
        <v>1591</v>
      </c>
      <c r="G373" s="18" t="s">
        <v>6</v>
      </c>
      <c r="H373" s="12">
        <f t="shared" si="11"/>
        <v>16.131147540983608</v>
      </c>
      <c r="I373" s="12">
        <v>32</v>
      </c>
      <c r="J373" s="25"/>
      <c r="O373" s="67">
        <f>VLOOKUP(D373,'[1]One Plan'!$C:$L,10,0)</f>
        <v>32</v>
      </c>
      <c r="P373" s="63">
        <f t="shared" si="10"/>
        <v>0</v>
      </c>
    </row>
    <row r="374" spans="1:16" s="9" customFormat="1" ht="21.75" customHeight="1">
      <c r="A374" s="225" t="s">
        <v>249</v>
      </c>
      <c r="B374" s="222" t="s">
        <v>250</v>
      </c>
      <c r="C374" s="52" t="s">
        <v>2107</v>
      </c>
      <c r="D374" s="16" t="s">
        <v>252</v>
      </c>
      <c r="E374" s="16" t="s">
        <v>251</v>
      </c>
      <c r="F374" s="41" t="s">
        <v>253</v>
      </c>
      <c r="G374" s="18" t="s">
        <v>386</v>
      </c>
      <c r="H374" s="12">
        <f t="shared" si="11"/>
        <v>17.139344262295083</v>
      </c>
      <c r="I374" s="12">
        <v>34</v>
      </c>
      <c r="J374" s="25"/>
      <c r="O374" s="67">
        <f>VLOOKUP(D374,'[1]One Plan'!$C:$L,10,0)</f>
        <v>34</v>
      </c>
      <c r="P374" s="63">
        <f t="shared" si="10"/>
        <v>0</v>
      </c>
    </row>
    <row r="375" spans="1:16" s="9" customFormat="1" ht="21.75" customHeight="1">
      <c r="A375" s="226"/>
      <c r="B375" s="224"/>
      <c r="C375" s="52" t="s">
        <v>2107</v>
      </c>
      <c r="D375" s="16" t="s">
        <v>255</v>
      </c>
      <c r="E375" s="16" t="s">
        <v>254</v>
      </c>
      <c r="F375" s="41" t="s">
        <v>256</v>
      </c>
      <c r="G375" s="18" t="s">
        <v>386</v>
      </c>
      <c r="H375" s="12">
        <f t="shared" si="11"/>
        <v>17.139344262295083</v>
      </c>
      <c r="I375" s="12">
        <v>34</v>
      </c>
      <c r="J375" s="25"/>
      <c r="O375" s="67">
        <f>VLOOKUP(D375,'[1]One Plan'!$C:$L,10,0)</f>
        <v>34</v>
      </c>
      <c r="P375" s="63">
        <f t="shared" si="10"/>
        <v>0</v>
      </c>
    </row>
    <row r="376" spans="1:16" s="9" customFormat="1" ht="21.75" customHeight="1">
      <c r="A376" s="226"/>
      <c r="B376" s="205" t="s">
        <v>1267</v>
      </c>
      <c r="C376" s="52" t="s">
        <v>2106</v>
      </c>
      <c r="D376" s="16" t="s">
        <v>1177</v>
      </c>
      <c r="E376" s="16" t="s">
        <v>1228</v>
      </c>
      <c r="F376" s="41" t="s">
        <v>1202</v>
      </c>
      <c r="G376" s="18" t="s">
        <v>1592</v>
      </c>
      <c r="H376" s="12">
        <f t="shared" si="11"/>
        <v>13.106557377049182</v>
      </c>
      <c r="I376" s="12">
        <v>26</v>
      </c>
      <c r="J376" s="25"/>
      <c r="O376" s="67">
        <f>VLOOKUP(D376,'[1]One Plan'!$C:$L,10,0)</f>
        <v>26</v>
      </c>
      <c r="P376" s="63">
        <f t="shared" si="10"/>
        <v>0</v>
      </c>
    </row>
    <row r="377" spans="1:16" s="9" customFormat="1" ht="21.75" customHeight="1">
      <c r="A377" s="226"/>
      <c r="B377" s="206"/>
      <c r="C377" s="52" t="s">
        <v>2106</v>
      </c>
      <c r="D377" s="16" t="s">
        <v>1178</v>
      </c>
      <c r="E377" s="16" t="s">
        <v>1229</v>
      </c>
      <c r="F377" s="41" t="s">
        <v>1203</v>
      </c>
      <c r="G377" s="18" t="s">
        <v>1592</v>
      </c>
      <c r="H377" s="12">
        <f t="shared" si="11"/>
        <v>13.106557377049182</v>
      </c>
      <c r="I377" s="12">
        <v>26</v>
      </c>
      <c r="J377" s="25"/>
      <c r="O377" s="67">
        <f>VLOOKUP(D377,'[1]One Plan'!$C:$L,10,0)</f>
        <v>26</v>
      </c>
      <c r="P377" s="63">
        <f t="shared" si="10"/>
        <v>0</v>
      </c>
    </row>
    <row r="378" spans="1:16" s="9" customFormat="1" ht="21.75" customHeight="1">
      <c r="A378" s="226"/>
      <c r="B378" s="206"/>
      <c r="C378" s="52" t="s">
        <v>2106</v>
      </c>
      <c r="D378" s="16" t="s">
        <v>1179</v>
      </c>
      <c r="E378" s="16" t="s">
        <v>1230</v>
      </c>
      <c r="F378" s="41" t="s">
        <v>1204</v>
      </c>
      <c r="G378" s="18" t="s">
        <v>1592</v>
      </c>
      <c r="H378" s="12">
        <f t="shared" si="11"/>
        <v>13.106557377049182</v>
      </c>
      <c r="I378" s="12">
        <v>26</v>
      </c>
      <c r="J378" s="25"/>
      <c r="O378" s="67">
        <f>VLOOKUP(D378,'[1]One Plan'!$C:$L,10,0)</f>
        <v>26</v>
      </c>
      <c r="P378" s="63">
        <f t="shared" si="10"/>
        <v>0</v>
      </c>
    </row>
    <row r="379" spans="1:16" s="9" customFormat="1" ht="21.75" customHeight="1">
      <c r="A379" s="226"/>
      <c r="B379" s="206"/>
      <c r="C379" s="52" t="s">
        <v>2106</v>
      </c>
      <c r="D379" s="16" t="s">
        <v>1180</v>
      </c>
      <c r="E379" s="16" t="s">
        <v>1231</v>
      </c>
      <c r="F379" s="41" t="s">
        <v>1205</v>
      </c>
      <c r="G379" s="18" t="s">
        <v>1592</v>
      </c>
      <c r="H379" s="12">
        <f t="shared" si="11"/>
        <v>13.106557377049182</v>
      </c>
      <c r="I379" s="12">
        <v>26</v>
      </c>
      <c r="J379" s="25"/>
      <c r="O379" s="67">
        <f>VLOOKUP(D379,'[1]One Plan'!$C:$L,10,0)</f>
        <v>26</v>
      </c>
      <c r="P379" s="63">
        <f t="shared" si="10"/>
        <v>0</v>
      </c>
    </row>
    <row r="380" spans="1:16" s="9" customFormat="1" ht="21.75" customHeight="1">
      <c r="A380" s="226"/>
      <c r="B380" s="206"/>
      <c r="C380" s="52" t="s">
        <v>2106</v>
      </c>
      <c r="D380" s="16" t="s">
        <v>1181</v>
      </c>
      <c r="E380" s="16" t="s">
        <v>1232</v>
      </c>
      <c r="F380" s="41" t="s">
        <v>1206</v>
      </c>
      <c r="G380" s="18" t="s">
        <v>1592</v>
      </c>
      <c r="H380" s="12">
        <f t="shared" si="11"/>
        <v>13.106557377049182</v>
      </c>
      <c r="I380" s="12">
        <v>26</v>
      </c>
      <c r="J380" s="25"/>
      <c r="O380" s="67">
        <f>VLOOKUP(D380,'[1]One Plan'!$C:$L,10,0)</f>
        <v>26</v>
      </c>
      <c r="P380" s="63">
        <f t="shared" si="10"/>
        <v>0</v>
      </c>
    </row>
    <row r="381" spans="1:16" s="9" customFormat="1" ht="21.75" customHeight="1">
      <c r="A381" s="226"/>
      <c r="B381" s="206"/>
      <c r="C381" s="52" t="s">
        <v>2106</v>
      </c>
      <c r="D381" s="16" t="s">
        <v>1182</v>
      </c>
      <c r="E381" s="16" t="s">
        <v>1233</v>
      </c>
      <c r="F381" s="41" t="s">
        <v>1207</v>
      </c>
      <c r="G381" s="18" t="s">
        <v>1592</v>
      </c>
      <c r="H381" s="12">
        <f t="shared" si="11"/>
        <v>10.83811475409836</v>
      </c>
      <c r="I381" s="12">
        <v>21.5</v>
      </c>
      <c r="J381" s="33"/>
      <c r="O381" s="68" t="e">
        <f>VLOOKUP(D381,'[1]One Plan'!$C:$L,10,0)</f>
        <v>#N/A</v>
      </c>
      <c r="P381" s="63" t="e">
        <f t="shared" si="10"/>
        <v>#N/A</v>
      </c>
    </row>
    <row r="382" spans="1:16" s="9" customFormat="1" ht="21.75" customHeight="1">
      <c r="A382" s="226"/>
      <c r="B382" s="206"/>
      <c r="C382" s="52" t="s">
        <v>2106</v>
      </c>
      <c r="D382" s="16" t="s">
        <v>1183</v>
      </c>
      <c r="E382" s="16" t="s">
        <v>1234</v>
      </c>
      <c r="F382" s="41" t="s">
        <v>1208</v>
      </c>
      <c r="G382" s="18" t="s">
        <v>1592</v>
      </c>
      <c r="H382" s="12">
        <f t="shared" si="11"/>
        <v>10.83811475409836</v>
      </c>
      <c r="I382" s="12">
        <v>21.5</v>
      </c>
      <c r="J382" s="33"/>
      <c r="O382" s="67">
        <f>VLOOKUP(D382,'[1]One Plan'!$C:$L,10,0)</f>
        <v>21.5</v>
      </c>
      <c r="P382" s="63">
        <f t="shared" si="10"/>
        <v>0</v>
      </c>
    </row>
    <row r="383" spans="1:16" s="9" customFormat="1" ht="21.75" customHeight="1">
      <c r="A383" s="226"/>
      <c r="B383" s="206"/>
      <c r="C383" s="52" t="s">
        <v>2106</v>
      </c>
      <c r="D383" s="16" t="s">
        <v>1184</v>
      </c>
      <c r="E383" s="16" t="s">
        <v>1235</v>
      </c>
      <c r="F383" s="41" t="s">
        <v>1209</v>
      </c>
      <c r="G383" s="18" t="s">
        <v>1592</v>
      </c>
      <c r="H383" s="12">
        <f t="shared" si="11"/>
        <v>13.106557377049182</v>
      </c>
      <c r="I383" s="12">
        <v>26</v>
      </c>
      <c r="J383" s="33"/>
      <c r="O383" s="67">
        <f>VLOOKUP(D383,'[1]One Plan'!$C:$L,10,0)</f>
        <v>26</v>
      </c>
      <c r="P383" s="63">
        <f t="shared" si="10"/>
        <v>0</v>
      </c>
    </row>
    <row r="384" spans="1:16" s="9" customFormat="1" ht="21.75" customHeight="1">
      <c r="A384" s="226"/>
      <c r="B384" s="206"/>
      <c r="C384" s="52" t="s">
        <v>2106</v>
      </c>
      <c r="D384" s="16" t="s">
        <v>1185</v>
      </c>
      <c r="E384" s="16" t="s">
        <v>1236</v>
      </c>
      <c r="F384" s="41" t="s">
        <v>1210</v>
      </c>
      <c r="G384" s="18" t="s">
        <v>1592</v>
      </c>
      <c r="H384" s="12">
        <f t="shared" si="11"/>
        <v>10.83811475409836</v>
      </c>
      <c r="I384" s="12">
        <v>21.5</v>
      </c>
      <c r="J384" s="33"/>
      <c r="O384" s="67">
        <f>VLOOKUP(D384,'[1]One Plan'!$C:$L,10,0)</f>
        <v>21.5</v>
      </c>
      <c r="P384" s="63">
        <f t="shared" si="10"/>
        <v>0</v>
      </c>
    </row>
    <row r="385" spans="1:16" s="9" customFormat="1" ht="21.75" customHeight="1">
      <c r="A385" s="226"/>
      <c r="B385" s="206"/>
      <c r="C385" s="52" t="s">
        <v>2106</v>
      </c>
      <c r="D385" s="16" t="s">
        <v>1186</v>
      </c>
      <c r="E385" s="16" t="s">
        <v>1237</v>
      </c>
      <c r="F385" s="41" t="s">
        <v>1211</v>
      </c>
      <c r="G385" s="18" t="s">
        <v>1592</v>
      </c>
      <c r="H385" s="12">
        <f t="shared" si="11"/>
        <v>13.106557377049182</v>
      </c>
      <c r="I385" s="12">
        <v>26</v>
      </c>
      <c r="J385" s="33"/>
      <c r="O385" s="67">
        <f>VLOOKUP(D385,'[1]One Plan'!$C:$L,10,0)</f>
        <v>26</v>
      </c>
      <c r="P385" s="63">
        <f t="shared" si="10"/>
        <v>0</v>
      </c>
    </row>
    <row r="386" spans="1:16" s="9" customFormat="1" ht="21.75" customHeight="1">
      <c r="A386" s="226"/>
      <c r="B386" s="206"/>
      <c r="C386" s="52" t="s">
        <v>2106</v>
      </c>
      <c r="D386" s="16" t="s">
        <v>1187</v>
      </c>
      <c r="E386" s="16" t="s">
        <v>1238</v>
      </c>
      <c r="F386" s="41" t="s">
        <v>1212</v>
      </c>
      <c r="G386" s="18" t="s">
        <v>1592</v>
      </c>
      <c r="H386" s="12">
        <f t="shared" si="11"/>
        <v>13.106557377049182</v>
      </c>
      <c r="I386" s="12">
        <v>26</v>
      </c>
      <c r="J386" s="33"/>
      <c r="O386" s="67">
        <f>VLOOKUP(D386,'[1]One Plan'!$C:$L,10,0)</f>
        <v>26</v>
      </c>
      <c r="P386" s="63">
        <f t="shared" si="10"/>
        <v>0</v>
      </c>
    </row>
    <row r="387" spans="1:16" s="9" customFormat="1" ht="21.75" customHeight="1">
      <c r="A387" s="226"/>
      <c r="B387" s="206"/>
      <c r="C387" s="52" t="s">
        <v>2106</v>
      </c>
      <c r="D387" s="16" t="s">
        <v>1188</v>
      </c>
      <c r="E387" s="16" t="s">
        <v>1239</v>
      </c>
      <c r="F387" s="41" t="s">
        <v>1213</v>
      </c>
      <c r="G387" s="18" t="s">
        <v>1592</v>
      </c>
      <c r="H387" s="12">
        <f t="shared" si="11"/>
        <v>10.83811475409836</v>
      </c>
      <c r="I387" s="12">
        <v>21.5</v>
      </c>
      <c r="J387" s="33"/>
      <c r="O387" s="67">
        <f>VLOOKUP(D387,'[1]One Plan'!$C:$L,10,0)</f>
        <v>21.5</v>
      </c>
      <c r="P387" s="63">
        <f t="shared" si="10"/>
        <v>0</v>
      </c>
    </row>
    <row r="388" spans="1:16" s="9" customFormat="1" ht="21.75" customHeight="1">
      <c r="A388" s="226"/>
      <c r="B388" s="206"/>
      <c r="C388" s="52" t="s">
        <v>2106</v>
      </c>
      <c r="D388" s="16" t="s">
        <v>1189</v>
      </c>
      <c r="E388" s="16" t="s">
        <v>1240</v>
      </c>
      <c r="F388" s="41" t="s">
        <v>1214</v>
      </c>
      <c r="G388" s="18" t="s">
        <v>1592</v>
      </c>
      <c r="H388" s="12">
        <f t="shared" si="11"/>
        <v>13.106557377049182</v>
      </c>
      <c r="I388" s="12">
        <v>26</v>
      </c>
      <c r="J388" s="33"/>
      <c r="O388" s="67">
        <f>VLOOKUP(D388,'[1]One Plan'!$C:$L,10,0)</f>
        <v>26</v>
      </c>
      <c r="P388" s="63">
        <f t="shared" si="10"/>
        <v>0</v>
      </c>
    </row>
    <row r="389" spans="1:16" s="9" customFormat="1" ht="21.75" customHeight="1">
      <c r="A389" s="226"/>
      <c r="B389" s="206"/>
      <c r="C389" s="52" t="s">
        <v>2106</v>
      </c>
      <c r="D389" s="16" t="s">
        <v>1190</v>
      </c>
      <c r="E389" s="16" t="s">
        <v>1241</v>
      </c>
      <c r="F389" s="41" t="s">
        <v>1215</v>
      </c>
      <c r="G389" s="18" t="s">
        <v>1592</v>
      </c>
      <c r="H389" s="12">
        <f t="shared" si="11"/>
        <v>13.106557377049182</v>
      </c>
      <c r="I389" s="12">
        <v>26</v>
      </c>
      <c r="J389" s="33"/>
      <c r="O389" s="67">
        <f>VLOOKUP(D389,'[1]One Plan'!$C:$L,10,0)</f>
        <v>26</v>
      </c>
      <c r="P389" s="63">
        <f t="shared" si="10"/>
        <v>0</v>
      </c>
    </row>
    <row r="390" spans="1:16" s="9" customFormat="1" ht="21.75" customHeight="1">
      <c r="A390" s="226"/>
      <c r="B390" s="206"/>
      <c r="C390" s="52" t="s">
        <v>2106</v>
      </c>
      <c r="D390" s="16" t="s">
        <v>1191</v>
      </c>
      <c r="E390" s="16" t="s">
        <v>1242</v>
      </c>
      <c r="F390" s="41" t="s">
        <v>1216</v>
      </c>
      <c r="G390" s="18" t="s">
        <v>1592</v>
      </c>
      <c r="H390" s="12">
        <f t="shared" si="11"/>
        <v>13.106557377049182</v>
      </c>
      <c r="I390" s="12">
        <v>26</v>
      </c>
      <c r="J390" s="33"/>
      <c r="O390" s="67">
        <f>VLOOKUP(D390,'[1]One Plan'!$C:$L,10,0)</f>
        <v>26</v>
      </c>
      <c r="P390" s="63">
        <f t="shared" ref="P390:P453" si="12">O390-I390</f>
        <v>0</v>
      </c>
    </row>
    <row r="391" spans="1:16" s="9" customFormat="1" ht="21.75" customHeight="1">
      <c r="A391" s="226"/>
      <c r="B391" s="206"/>
      <c r="C391" s="52" t="s">
        <v>2106</v>
      </c>
      <c r="D391" s="16" t="s">
        <v>1192</v>
      </c>
      <c r="E391" s="16" t="s">
        <v>1243</v>
      </c>
      <c r="F391" s="41" t="s">
        <v>1217</v>
      </c>
      <c r="G391" s="18" t="s">
        <v>1592</v>
      </c>
      <c r="H391" s="12">
        <f t="shared" si="11"/>
        <v>10.83811475409836</v>
      </c>
      <c r="I391" s="12">
        <v>21.5</v>
      </c>
      <c r="J391" s="33"/>
      <c r="O391" s="68" t="e">
        <f>VLOOKUP(D391,'[1]One Plan'!$C:$L,10,0)</f>
        <v>#N/A</v>
      </c>
      <c r="P391" s="63" t="e">
        <f t="shared" si="12"/>
        <v>#N/A</v>
      </c>
    </row>
    <row r="392" spans="1:16" s="9" customFormat="1" ht="21.75" customHeight="1">
      <c r="A392" s="226"/>
      <c r="B392" s="206"/>
      <c r="C392" s="52" t="s">
        <v>2106</v>
      </c>
      <c r="D392" s="16" t="s">
        <v>1193</v>
      </c>
      <c r="E392" s="16" t="s">
        <v>1244</v>
      </c>
      <c r="F392" s="41" t="s">
        <v>1218</v>
      </c>
      <c r="G392" s="18" t="s">
        <v>1592</v>
      </c>
      <c r="H392" s="12">
        <f t="shared" si="11"/>
        <v>10.83811475409836</v>
      </c>
      <c r="I392" s="12">
        <v>21.5</v>
      </c>
      <c r="J392" s="33"/>
      <c r="O392" s="67">
        <f>VLOOKUP(D392,'[1]One Plan'!$C:$L,10,0)</f>
        <v>21.5</v>
      </c>
      <c r="P392" s="63">
        <f t="shared" si="12"/>
        <v>0</v>
      </c>
    </row>
    <row r="393" spans="1:16" s="9" customFormat="1" ht="21.75" customHeight="1">
      <c r="A393" s="226"/>
      <c r="B393" s="206"/>
      <c r="C393" s="52" t="s">
        <v>2106</v>
      </c>
      <c r="D393" s="16" t="s">
        <v>1194</v>
      </c>
      <c r="E393" s="16" t="s">
        <v>1245</v>
      </c>
      <c r="F393" s="41" t="s">
        <v>1219</v>
      </c>
      <c r="G393" s="18" t="s">
        <v>1592</v>
      </c>
      <c r="H393" s="12">
        <f t="shared" si="11"/>
        <v>10.83811475409836</v>
      </c>
      <c r="I393" s="12">
        <v>21.5</v>
      </c>
      <c r="J393" s="33"/>
      <c r="O393" s="67">
        <f>VLOOKUP(D393,'[1]One Plan'!$C:$L,10,0)</f>
        <v>21.5</v>
      </c>
      <c r="P393" s="63">
        <f t="shared" si="12"/>
        <v>0</v>
      </c>
    </row>
    <row r="394" spans="1:16" s="9" customFormat="1" ht="21.75" customHeight="1">
      <c r="A394" s="226"/>
      <c r="B394" s="206"/>
      <c r="C394" s="52" t="s">
        <v>2106</v>
      </c>
      <c r="D394" s="16" t="s">
        <v>1195</v>
      </c>
      <c r="E394" s="16" t="s">
        <v>1246</v>
      </c>
      <c r="F394" s="41" t="s">
        <v>1220</v>
      </c>
      <c r="G394" s="18" t="s">
        <v>1592</v>
      </c>
      <c r="H394" s="12">
        <f t="shared" si="11"/>
        <v>10.83811475409836</v>
      </c>
      <c r="I394" s="12">
        <v>21.5</v>
      </c>
      <c r="J394" s="33"/>
      <c r="O394" s="67">
        <f>VLOOKUP(D394,'[1]One Plan'!$C:$L,10,0)</f>
        <v>21.5</v>
      </c>
      <c r="P394" s="63">
        <f t="shared" si="12"/>
        <v>0</v>
      </c>
    </row>
    <row r="395" spans="1:16" s="9" customFormat="1" ht="21.75" customHeight="1">
      <c r="A395" s="226"/>
      <c r="B395" s="206"/>
      <c r="C395" s="52" t="s">
        <v>2106</v>
      </c>
      <c r="D395" s="16" t="s">
        <v>1196</v>
      </c>
      <c r="E395" s="16" t="s">
        <v>1247</v>
      </c>
      <c r="F395" s="41" t="s">
        <v>1221</v>
      </c>
      <c r="G395" s="18" t="s">
        <v>1592</v>
      </c>
      <c r="H395" s="12">
        <f t="shared" ref="H395:H458" si="13">I395/1.22*(1-0.385)</f>
        <v>10.83811475409836</v>
      </c>
      <c r="I395" s="12">
        <v>21.5</v>
      </c>
      <c r="J395" s="33"/>
      <c r="O395" s="68" t="e">
        <f>VLOOKUP(D395,'[1]One Plan'!$C:$L,10,0)</f>
        <v>#N/A</v>
      </c>
      <c r="P395" s="63" t="e">
        <f t="shared" si="12"/>
        <v>#N/A</v>
      </c>
    </row>
    <row r="396" spans="1:16" s="9" customFormat="1" ht="21.75" customHeight="1">
      <c r="A396" s="226"/>
      <c r="B396" s="206"/>
      <c r="C396" s="52" t="s">
        <v>2106</v>
      </c>
      <c r="D396" s="16" t="s">
        <v>1197</v>
      </c>
      <c r="E396" s="16" t="s">
        <v>1248</v>
      </c>
      <c r="F396" s="41" t="s">
        <v>1222</v>
      </c>
      <c r="G396" s="18" t="s">
        <v>1592</v>
      </c>
      <c r="H396" s="12">
        <f t="shared" si="13"/>
        <v>10.83811475409836</v>
      </c>
      <c r="I396" s="12">
        <v>21.5</v>
      </c>
      <c r="J396" s="33"/>
      <c r="O396" s="67">
        <f>VLOOKUP(D396,'[1]One Plan'!$C:$L,10,0)</f>
        <v>21.5</v>
      </c>
      <c r="P396" s="63">
        <f t="shared" si="12"/>
        <v>0</v>
      </c>
    </row>
    <row r="397" spans="1:16" s="9" customFormat="1" ht="21.75" customHeight="1">
      <c r="A397" s="226"/>
      <c r="B397" s="206"/>
      <c r="C397" s="52" t="s">
        <v>2106</v>
      </c>
      <c r="D397" s="16" t="s">
        <v>1198</v>
      </c>
      <c r="E397" s="16" t="s">
        <v>1249</v>
      </c>
      <c r="F397" s="41" t="s">
        <v>1223</v>
      </c>
      <c r="G397" s="18" t="s">
        <v>1592</v>
      </c>
      <c r="H397" s="12">
        <f t="shared" si="13"/>
        <v>13.106557377049182</v>
      </c>
      <c r="I397" s="12">
        <v>26</v>
      </c>
      <c r="J397" s="33"/>
      <c r="O397" s="67">
        <f>VLOOKUP(D397,'[1]One Plan'!$C:$L,10,0)</f>
        <v>26</v>
      </c>
      <c r="P397" s="63">
        <f t="shared" si="12"/>
        <v>0</v>
      </c>
    </row>
    <row r="398" spans="1:16" s="9" customFormat="1" ht="21.75" customHeight="1">
      <c r="A398" s="226"/>
      <c r="B398" s="206"/>
      <c r="C398" s="52" t="s">
        <v>2106</v>
      </c>
      <c r="D398" s="16" t="s">
        <v>1199</v>
      </c>
      <c r="E398" s="16" t="s">
        <v>1250</v>
      </c>
      <c r="F398" s="41" t="s">
        <v>1224</v>
      </c>
      <c r="G398" s="18" t="s">
        <v>1592</v>
      </c>
      <c r="H398" s="12">
        <f t="shared" si="13"/>
        <v>10.83811475409836</v>
      </c>
      <c r="I398" s="12">
        <v>21.5</v>
      </c>
      <c r="J398" s="33"/>
      <c r="O398" s="68" t="e">
        <f>VLOOKUP(D398,'[1]One Plan'!$C:$L,10,0)</f>
        <v>#N/A</v>
      </c>
      <c r="P398" s="63" t="e">
        <f t="shared" si="12"/>
        <v>#N/A</v>
      </c>
    </row>
    <row r="399" spans="1:16" s="9" customFormat="1" ht="21.75" customHeight="1">
      <c r="A399" s="226"/>
      <c r="B399" s="206"/>
      <c r="C399" s="52" t="s">
        <v>2106</v>
      </c>
      <c r="D399" s="16" t="s">
        <v>1200</v>
      </c>
      <c r="E399" s="16" t="s">
        <v>1251</v>
      </c>
      <c r="F399" s="17" t="s">
        <v>1225</v>
      </c>
      <c r="G399" s="18" t="s">
        <v>1592</v>
      </c>
      <c r="H399" s="12">
        <f t="shared" si="13"/>
        <v>12.098360655737705</v>
      </c>
      <c r="I399" s="12">
        <v>24</v>
      </c>
      <c r="J399" s="25"/>
      <c r="O399" s="67">
        <f>VLOOKUP(D399,'[1]One Plan'!$C:$L,10,0)</f>
        <v>24</v>
      </c>
      <c r="P399" s="63">
        <f t="shared" si="12"/>
        <v>0</v>
      </c>
    </row>
    <row r="400" spans="1:16" s="9" customFormat="1" ht="21.75" customHeight="1">
      <c r="A400" s="226"/>
      <c r="B400" s="207"/>
      <c r="C400" s="52" t="s">
        <v>2106</v>
      </c>
      <c r="D400" s="16" t="s">
        <v>1201</v>
      </c>
      <c r="E400" s="16" t="s">
        <v>1252</v>
      </c>
      <c r="F400" s="17" t="s">
        <v>1226</v>
      </c>
      <c r="G400" s="18" t="s">
        <v>1104</v>
      </c>
      <c r="H400" s="12">
        <f t="shared" si="13"/>
        <v>11.594262295081966</v>
      </c>
      <c r="I400" s="12">
        <v>23</v>
      </c>
      <c r="J400" s="25"/>
      <c r="O400" s="67">
        <f>VLOOKUP(D400,'[1]One Plan'!$C:$L,10,0)</f>
        <v>23</v>
      </c>
      <c r="P400" s="63">
        <f t="shared" si="12"/>
        <v>0</v>
      </c>
    </row>
    <row r="401" spans="1:16" s="9" customFormat="1" ht="21.75" customHeight="1">
      <c r="A401" s="226"/>
      <c r="B401" s="205" t="s">
        <v>1268</v>
      </c>
      <c r="C401" s="52" t="s">
        <v>2106</v>
      </c>
      <c r="D401" s="16" t="s">
        <v>1149</v>
      </c>
      <c r="E401" s="16" t="s">
        <v>1253</v>
      </c>
      <c r="F401" s="17" t="s">
        <v>1163</v>
      </c>
      <c r="G401" s="18" t="s">
        <v>1227</v>
      </c>
      <c r="H401" s="12">
        <f t="shared" si="13"/>
        <v>14.114754098360654</v>
      </c>
      <c r="I401" s="12">
        <v>28</v>
      </c>
      <c r="J401" s="25"/>
      <c r="O401" s="67">
        <f>VLOOKUP(D401,'[1]One Plan'!$C:$L,10,0)</f>
        <v>28</v>
      </c>
      <c r="P401" s="63">
        <f t="shared" si="12"/>
        <v>0</v>
      </c>
    </row>
    <row r="402" spans="1:16" s="9" customFormat="1" ht="21.75" customHeight="1">
      <c r="A402" s="226"/>
      <c r="B402" s="206"/>
      <c r="C402" s="52" t="s">
        <v>2106</v>
      </c>
      <c r="D402" s="16" t="s">
        <v>1150</v>
      </c>
      <c r="E402" s="16" t="s">
        <v>1254</v>
      </c>
      <c r="F402" s="17" t="s">
        <v>1164</v>
      </c>
      <c r="G402" s="18" t="s">
        <v>1227</v>
      </c>
      <c r="H402" s="12">
        <f t="shared" si="13"/>
        <v>14.114754098360654</v>
      </c>
      <c r="I402" s="12">
        <v>28</v>
      </c>
      <c r="J402" s="25"/>
      <c r="O402" s="67">
        <f>VLOOKUP(D402,'[1]One Plan'!$C:$L,10,0)</f>
        <v>28</v>
      </c>
      <c r="P402" s="63">
        <f t="shared" si="12"/>
        <v>0</v>
      </c>
    </row>
    <row r="403" spans="1:16" s="9" customFormat="1" ht="21.75" customHeight="1">
      <c r="A403" s="226"/>
      <c r="B403" s="206"/>
      <c r="C403" s="52" t="s">
        <v>2106</v>
      </c>
      <c r="D403" s="16" t="s">
        <v>1151</v>
      </c>
      <c r="E403" s="16" t="s">
        <v>1255</v>
      </c>
      <c r="F403" s="17" t="s">
        <v>1165</v>
      </c>
      <c r="G403" s="18" t="s">
        <v>1227</v>
      </c>
      <c r="H403" s="12">
        <f t="shared" si="13"/>
        <v>14.114754098360654</v>
      </c>
      <c r="I403" s="12">
        <v>28</v>
      </c>
      <c r="J403" s="25"/>
      <c r="O403" s="67">
        <f>VLOOKUP(D403,'[1]One Plan'!$C:$L,10,0)</f>
        <v>28</v>
      </c>
      <c r="P403" s="63">
        <f t="shared" si="12"/>
        <v>0</v>
      </c>
    </row>
    <row r="404" spans="1:16" s="9" customFormat="1" ht="21.75" customHeight="1">
      <c r="A404" s="226"/>
      <c r="B404" s="206"/>
      <c r="C404" s="52" t="s">
        <v>2106</v>
      </c>
      <c r="D404" s="16" t="s">
        <v>1152</v>
      </c>
      <c r="E404" s="16" t="s">
        <v>1256</v>
      </c>
      <c r="F404" s="17" t="s">
        <v>1166</v>
      </c>
      <c r="G404" s="18" t="s">
        <v>1227</v>
      </c>
      <c r="H404" s="12">
        <f t="shared" si="13"/>
        <v>14.114754098360654</v>
      </c>
      <c r="I404" s="12">
        <v>28</v>
      </c>
      <c r="J404" s="25"/>
      <c r="O404" s="67">
        <f>VLOOKUP(D404,'[1]One Plan'!$C:$L,10,0)</f>
        <v>28</v>
      </c>
      <c r="P404" s="63">
        <f t="shared" si="12"/>
        <v>0</v>
      </c>
    </row>
    <row r="405" spans="1:16" s="9" customFormat="1" ht="21.75" customHeight="1">
      <c r="A405" s="226"/>
      <c r="B405" s="206"/>
      <c r="C405" s="52" t="s">
        <v>2106</v>
      </c>
      <c r="D405" s="16" t="s">
        <v>1153</v>
      </c>
      <c r="E405" s="16" t="s">
        <v>1257</v>
      </c>
      <c r="F405" s="17" t="s">
        <v>1167</v>
      </c>
      <c r="G405" s="18" t="s">
        <v>1227</v>
      </c>
      <c r="H405" s="12">
        <f t="shared" si="13"/>
        <v>14.114754098360654</v>
      </c>
      <c r="I405" s="12">
        <v>28</v>
      </c>
      <c r="J405" s="25"/>
      <c r="O405" s="67">
        <f>VLOOKUP(D405,'[1]One Plan'!$C:$L,10,0)</f>
        <v>28</v>
      </c>
      <c r="P405" s="63">
        <f t="shared" si="12"/>
        <v>0</v>
      </c>
    </row>
    <row r="406" spans="1:16" s="9" customFormat="1" ht="21.75" customHeight="1">
      <c r="A406" s="226"/>
      <c r="B406" s="206"/>
      <c r="C406" s="52" t="s">
        <v>2106</v>
      </c>
      <c r="D406" s="16" t="s">
        <v>1154</v>
      </c>
      <c r="E406" s="16" t="s">
        <v>1258</v>
      </c>
      <c r="F406" s="17" t="s">
        <v>1168</v>
      </c>
      <c r="G406" s="18" t="s">
        <v>1227</v>
      </c>
      <c r="H406" s="12">
        <f t="shared" si="13"/>
        <v>14.114754098360654</v>
      </c>
      <c r="I406" s="12">
        <v>28</v>
      </c>
      <c r="J406" s="25"/>
      <c r="O406" s="67">
        <f>VLOOKUP(D406,'[1]One Plan'!$C:$L,10,0)</f>
        <v>28</v>
      </c>
      <c r="P406" s="63">
        <f t="shared" si="12"/>
        <v>0</v>
      </c>
    </row>
    <row r="407" spans="1:16" s="9" customFormat="1" ht="21.75" customHeight="1">
      <c r="A407" s="226"/>
      <c r="B407" s="207"/>
      <c r="C407" s="52" t="s">
        <v>2106</v>
      </c>
      <c r="D407" s="16" t="s">
        <v>1155</v>
      </c>
      <c r="E407" s="16" t="s">
        <v>1259</v>
      </c>
      <c r="F407" s="17" t="s">
        <v>1169</v>
      </c>
      <c r="G407" s="18" t="s">
        <v>1227</v>
      </c>
      <c r="H407" s="12">
        <f t="shared" si="13"/>
        <v>14.114754098360654</v>
      </c>
      <c r="I407" s="12">
        <v>28</v>
      </c>
      <c r="J407" s="25"/>
      <c r="O407" s="67">
        <f>VLOOKUP(D407,'[1]One Plan'!$C:$L,10,0)</f>
        <v>28</v>
      </c>
      <c r="P407" s="63">
        <f t="shared" si="12"/>
        <v>0</v>
      </c>
    </row>
    <row r="408" spans="1:16" s="9" customFormat="1" ht="21.75" customHeight="1">
      <c r="A408" s="226"/>
      <c r="B408" s="205" t="s">
        <v>1269</v>
      </c>
      <c r="C408" s="52" t="s">
        <v>2106</v>
      </c>
      <c r="D408" s="16" t="s">
        <v>1156</v>
      </c>
      <c r="E408" s="16" t="s">
        <v>1260</v>
      </c>
      <c r="F408" s="17" t="s">
        <v>1170</v>
      </c>
      <c r="G408" s="18" t="s">
        <v>1227</v>
      </c>
      <c r="H408" s="12">
        <f t="shared" si="13"/>
        <v>13.610655737704919</v>
      </c>
      <c r="I408" s="12">
        <v>27</v>
      </c>
      <c r="J408" s="25"/>
      <c r="O408" s="67">
        <f>VLOOKUP(D408,'[1]One Plan'!$C:$L,10,0)</f>
        <v>27</v>
      </c>
      <c r="P408" s="63">
        <f t="shared" si="12"/>
        <v>0</v>
      </c>
    </row>
    <row r="409" spans="1:16" s="9" customFormat="1" ht="21.75" customHeight="1">
      <c r="A409" s="226"/>
      <c r="B409" s="206"/>
      <c r="C409" s="52" t="s">
        <v>2106</v>
      </c>
      <c r="D409" s="16" t="s">
        <v>1157</v>
      </c>
      <c r="E409" s="16" t="s">
        <v>1261</v>
      </c>
      <c r="F409" s="17" t="s">
        <v>1171</v>
      </c>
      <c r="G409" s="18" t="s">
        <v>1227</v>
      </c>
      <c r="H409" s="12">
        <f t="shared" si="13"/>
        <v>13.610655737704919</v>
      </c>
      <c r="I409" s="12">
        <v>27</v>
      </c>
      <c r="J409" s="25"/>
      <c r="O409" s="67">
        <f>VLOOKUP(D409,'[1]One Plan'!$C:$L,10,0)</f>
        <v>27</v>
      </c>
      <c r="P409" s="63">
        <f t="shared" si="12"/>
        <v>0</v>
      </c>
    </row>
    <row r="410" spans="1:16" s="9" customFormat="1" ht="21.75" customHeight="1">
      <c r="A410" s="226"/>
      <c r="B410" s="206"/>
      <c r="C410" s="52" t="s">
        <v>2106</v>
      </c>
      <c r="D410" s="16" t="s">
        <v>1158</v>
      </c>
      <c r="E410" s="16" t="s">
        <v>1262</v>
      </c>
      <c r="F410" s="17" t="s">
        <v>1172</v>
      </c>
      <c r="G410" s="18" t="s">
        <v>1227</v>
      </c>
      <c r="H410" s="12">
        <f t="shared" si="13"/>
        <v>13.610655737704919</v>
      </c>
      <c r="I410" s="12">
        <v>27</v>
      </c>
      <c r="J410" s="25"/>
      <c r="O410" s="67">
        <f>VLOOKUP(D410,'[1]One Plan'!$C:$L,10,0)</f>
        <v>27</v>
      </c>
      <c r="P410" s="63">
        <f t="shared" si="12"/>
        <v>0</v>
      </c>
    </row>
    <row r="411" spans="1:16" s="9" customFormat="1" ht="21.75" customHeight="1">
      <c r="A411" s="226"/>
      <c r="B411" s="206"/>
      <c r="C411" s="52" t="s">
        <v>2106</v>
      </c>
      <c r="D411" s="16" t="s">
        <v>1159</v>
      </c>
      <c r="E411" s="16" t="s">
        <v>1263</v>
      </c>
      <c r="F411" s="17" t="s">
        <v>1173</v>
      </c>
      <c r="G411" s="18" t="s">
        <v>1227</v>
      </c>
      <c r="H411" s="12">
        <f t="shared" si="13"/>
        <v>13.610655737704919</v>
      </c>
      <c r="I411" s="12">
        <v>27</v>
      </c>
      <c r="J411" s="25"/>
      <c r="O411" s="67">
        <f>VLOOKUP(D411,'[1]One Plan'!$C:$L,10,0)</f>
        <v>27</v>
      </c>
      <c r="P411" s="63">
        <f t="shared" si="12"/>
        <v>0</v>
      </c>
    </row>
    <row r="412" spans="1:16" s="9" customFormat="1" ht="21.75" customHeight="1">
      <c r="A412" s="226"/>
      <c r="B412" s="206"/>
      <c r="C412" s="52" t="s">
        <v>2106</v>
      </c>
      <c r="D412" s="16" t="s">
        <v>1160</v>
      </c>
      <c r="E412" s="16" t="s">
        <v>1264</v>
      </c>
      <c r="F412" s="17" t="s">
        <v>1174</v>
      </c>
      <c r="G412" s="18" t="s">
        <v>1227</v>
      </c>
      <c r="H412" s="12">
        <f t="shared" si="13"/>
        <v>13.610655737704919</v>
      </c>
      <c r="I412" s="12">
        <v>27</v>
      </c>
      <c r="J412" s="25"/>
      <c r="O412" s="67">
        <f>VLOOKUP(D412,'[1]One Plan'!$C:$L,10,0)</f>
        <v>27</v>
      </c>
      <c r="P412" s="63">
        <f t="shared" si="12"/>
        <v>0</v>
      </c>
    </row>
    <row r="413" spans="1:16" s="9" customFormat="1" ht="21.75" customHeight="1">
      <c r="A413" s="226"/>
      <c r="B413" s="206"/>
      <c r="C413" s="52" t="s">
        <v>2106</v>
      </c>
      <c r="D413" s="16" t="s">
        <v>1161</v>
      </c>
      <c r="E413" s="16" t="s">
        <v>1265</v>
      </c>
      <c r="F413" s="17" t="s">
        <v>1175</v>
      </c>
      <c r="G413" s="18" t="s">
        <v>1227</v>
      </c>
      <c r="H413" s="12">
        <f t="shared" si="13"/>
        <v>13.610655737704919</v>
      </c>
      <c r="I413" s="12">
        <v>27</v>
      </c>
      <c r="J413" s="25"/>
      <c r="O413" s="67">
        <f>VLOOKUP(D413,'[1]One Plan'!$C:$L,10,0)</f>
        <v>27</v>
      </c>
      <c r="P413" s="63">
        <f t="shared" si="12"/>
        <v>0</v>
      </c>
    </row>
    <row r="414" spans="1:16" s="9" customFormat="1" ht="21.75" customHeight="1">
      <c r="A414" s="226"/>
      <c r="B414" s="207"/>
      <c r="C414" s="52" t="s">
        <v>2106</v>
      </c>
      <c r="D414" s="16" t="s">
        <v>1162</v>
      </c>
      <c r="E414" s="16" t="s">
        <v>1266</v>
      </c>
      <c r="F414" s="17" t="s">
        <v>1176</v>
      </c>
      <c r="G414" s="18" t="s">
        <v>1227</v>
      </c>
      <c r="H414" s="12">
        <f t="shared" si="13"/>
        <v>13.610655737704919</v>
      </c>
      <c r="I414" s="12">
        <v>27</v>
      </c>
      <c r="J414" s="25"/>
      <c r="O414" s="67">
        <f>VLOOKUP(D414,'[1]One Plan'!$C:$L,10,0)</f>
        <v>27</v>
      </c>
      <c r="P414" s="63">
        <f t="shared" si="12"/>
        <v>0</v>
      </c>
    </row>
    <row r="415" spans="1:16" s="9" customFormat="1" ht="21.75" customHeight="1">
      <c r="A415" s="226"/>
      <c r="B415" s="205" t="s">
        <v>1285</v>
      </c>
      <c r="C415" s="52" t="s">
        <v>2106</v>
      </c>
      <c r="D415" s="16" t="s">
        <v>1593</v>
      </c>
      <c r="E415" s="16" t="s">
        <v>1594</v>
      </c>
      <c r="F415" s="41" t="s">
        <v>1595</v>
      </c>
      <c r="G415" s="18" t="s">
        <v>1227</v>
      </c>
      <c r="H415" s="12">
        <f t="shared" si="13"/>
        <v>12.854508196721312</v>
      </c>
      <c r="I415" s="12">
        <v>25.5</v>
      </c>
      <c r="J415" s="25"/>
      <c r="O415" s="67">
        <f>VLOOKUP(D415,'[1]One Plan'!$C:$L,10,0)</f>
        <v>25.5</v>
      </c>
      <c r="P415" s="63">
        <f t="shared" si="12"/>
        <v>0</v>
      </c>
    </row>
    <row r="416" spans="1:16" s="9" customFormat="1" ht="21.75" customHeight="1">
      <c r="A416" s="226"/>
      <c r="B416" s="206"/>
      <c r="C416" s="52" t="s">
        <v>2106</v>
      </c>
      <c r="D416" s="16" t="s">
        <v>1596</v>
      </c>
      <c r="E416" s="16" t="s">
        <v>1597</v>
      </c>
      <c r="F416" s="41" t="s">
        <v>1598</v>
      </c>
      <c r="G416" s="18" t="s">
        <v>1227</v>
      </c>
      <c r="H416" s="12">
        <f t="shared" si="13"/>
        <v>12.854508196721312</v>
      </c>
      <c r="I416" s="12">
        <v>25.5</v>
      </c>
      <c r="J416" s="25"/>
      <c r="O416" s="67">
        <f>VLOOKUP(D416,'[1]One Plan'!$C:$L,10,0)</f>
        <v>25.5</v>
      </c>
      <c r="P416" s="63">
        <f t="shared" si="12"/>
        <v>0</v>
      </c>
    </row>
    <row r="417" spans="1:16" s="9" customFormat="1" ht="21.75" customHeight="1">
      <c r="A417" s="226"/>
      <c r="B417" s="207"/>
      <c r="C417" s="52" t="s">
        <v>2106</v>
      </c>
      <c r="D417" s="16" t="s">
        <v>1599</v>
      </c>
      <c r="E417" s="16" t="s">
        <v>1600</v>
      </c>
      <c r="F417" s="41" t="s">
        <v>1601</v>
      </c>
      <c r="G417" s="18" t="s">
        <v>1227</v>
      </c>
      <c r="H417" s="12">
        <f t="shared" si="13"/>
        <v>12.854508196721312</v>
      </c>
      <c r="I417" s="12">
        <v>25.5</v>
      </c>
      <c r="J417" s="25"/>
      <c r="O417" s="67">
        <f>VLOOKUP(D417,'[1]One Plan'!$C:$L,10,0)</f>
        <v>25.5</v>
      </c>
      <c r="P417" s="63">
        <f t="shared" si="12"/>
        <v>0</v>
      </c>
    </row>
    <row r="418" spans="1:16" s="9" customFormat="1" ht="21.75" customHeight="1">
      <c r="A418" s="226"/>
      <c r="B418" s="205" t="s">
        <v>1270</v>
      </c>
      <c r="C418" s="52" t="s">
        <v>2106</v>
      </c>
      <c r="D418" s="16" t="s">
        <v>959</v>
      </c>
      <c r="E418" s="16" t="s">
        <v>960</v>
      </c>
      <c r="F418" s="17" t="s">
        <v>975</v>
      </c>
      <c r="G418" s="18" t="s">
        <v>1602</v>
      </c>
      <c r="H418" s="12">
        <f t="shared" si="13"/>
        <v>11.090163934426229</v>
      </c>
      <c r="I418" s="12">
        <v>22</v>
      </c>
      <c r="J418" s="25"/>
      <c r="O418" s="67">
        <f>VLOOKUP(D418,'[1]One Plan'!$C:$L,10,0)</f>
        <v>22</v>
      </c>
      <c r="P418" s="63">
        <f t="shared" si="12"/>
        <v>0</v>
      </c>
    </row>
    <row r="419" spans="1:16" s="9" customFormat="1" ht="21.75" customHeight="1">
      <c r="A419" s="226"/>
      <c r="B419" s="206"/>
      <c r="C419" s="52" t="s">
        <v>2106</v>
      </c>
      <c r="D419" s="16" t="s">
        <v>961</v>
      </c>
      <c r="E419" s="16" t="s">
        <v>962</v>
      </c>
      <c r="F419" s="17" t="s">
        <v>976</v>
      </c>
      <c r="G419" s="18" t="s">
        <v>1602</v>
      </c>
      <c r="H419" s="12">
        <f t="shared" si="13"/>
        <v>11.090163934426229</v>
      </c>
      <c r="I419" s="12">
        <v>22</v>
      </c>
      <c r="J419" s="25"/>
      <c r="O419" s="67">
        <f>VLOOKUP(D419,'[1]One Plan'!$C:$L,10,0)</f>
        <v>22</v>
      </c>
      <c r="P419" s="63">
        <f t="shared" si="12"/>
        <v>0</v>
      </c>
    </row>
    <row r="420" spans="1:16" s="9" customFormat="1" ht="21.75" customHeight="1">
      <c r="A420" s="226"/>
      <c r="B420" s="206"/>
      <c r="C420" s="52" t="s">
        <v>2106</v>
      </c>
      <c r="D420" s="16" t="s">
        <v>963</v>
      </c>
      <c r="E420" s="16" t="s">
        <v>964</v>
      </c>
      <c r="F420" s="17" t="s">
        <v>977</v>
      </c>
      <c r="G420" s="18" t="s">
        <v>1602</v>
      </c>
      <c r="H420" s="12">
        <f t="shared" si="13"/>
        <v>11.090163934426229</v>
      </c>
      <c r="I420" s="12">
        <v>22</v>
      </c>
      <c r="J420" s="25"/>
      <c r="O420" s="67">
        <f>VLOOKUP(D420,'[1]One Plan'!$C:$L,10,0)</f>
        <v>22</v>
      </c>
      <c r="P420" s="63">
        <f t="shared" si="12"/>
        <v>0</v>
      </c>
    </row>
    <row r="421" spans="1:16" s="9" customFormat="1" ht="21.75" customHeight="1">
      <c r="A421" s="226"/>
      <c r="B421" s="206"/>
      <c r="C421" s="52" t="s">
        <v>2106</v>
      </c>
      <c r="D421" s="16" t="s">
        <v>965</v>
      </c>
      <c r="E421" s="16" t="s">
        <v>966</v>
      </c>
      <c r="F421" s="17" t="s">
        <v>978</v>
      </c>
      <c r="G421" s="18" t="s">
        <v>1602</v>
      </c>
      <c r="H421" s="12">
        <f t="shared" si="13"/>
        <v>11.090163934426229</v>
      </c>
      <c r="I421" s="12">
        <v>22</v>
      </c>
      <c r="J421" s="25"/>
      <c r="O421" s="67">
        <f>VLOOKUP(D421,'[1]One Plan'!$C:$L,10,0)</f>
        <v>22</v>
      </c>
      <c r="P421" s="63">
        <f t="shared" si="12"/>
        <v>0</v>
      </c>
    </row>
    <row r="422" spans="1:16" s="9" customFormat="1" ht="21.75" customHeight="1">
      <c r="A422" s="226"/>
      <c r="B422" s="206"/>
      <c r="C422" s="52" t="s">
        <v>2106</v>
      </c>
      <c r="D422" s="16" t="s">
        <v>967</v>
      </c>
      <c r="E422" s="16" t="s">
        <v>968</v>
      </c>
      <c r="F422" s="17" t="s">
        <v>979</v>
      </c>
      <c r="G422" s="18" t="s">
        <v>1602</v>
      </c>
      <c r="H422" s="12">
        <f t="shared" si="13"/>
        <v>11.090163934426229</v>
      </c>
      <c r="I422" s="12">
        <v>22</v>
      </c>
      <c r="J422" s="25"/>
      <c r="O422" s="67">
        <f>VLOOKUP(D422,'[1]One Plan'!$C:$L,10,0)</f>
        <v>22</v>
      </c>
      <c r="P422" s="63">
        <f t="shared" si="12"/>
        <v>0</v>
      </c>
    </row>
    <row r="423" spans="1:16" s="9" customFormat="1" ht="21.75" customHeight="1">
      <c r="A423" s="226"/>
      <c r="B423" s="206"/>
      <c r="C423" s="52" t="s">
        <v>2106</v>
      </c>
      <c r="D423" s="16" t="s">
        <v>969</v>
      </c>
      <c r="E423" s="16" t="s">
        <v>970</v>
      </c>
      <c r="F423" s="17" t="s">
        <v>980</v>
      </c>
      <c r="G423" s="18" t="s">
        <v>1602</v>
      </c>
      <c r="H423" s="12">
        <f t="shared" si="13"/>
        <v>11.090163934426229</v>
      </c>
      <c r="I423" s="12">
        <v>22</v>
      </c>
      <c r="J423" s="25"/>
      <c r="O423" s="67">
        <f>VLOOKUP(D423,'[1]One Plan'!$C:$L,10,0)</f>
        <v>22</v>
      </c>
      <c r="P423" s="63">
        <f t="shared" si="12"/>
        <v>0</v>
      </c>
    </row>
    <row r="424" spans="1:16" s="9" customFormat="1" ht="21.75" customHeight="1">
      <c r="A424" s="226"/>
      <c r="B424" s="206"/>
      <c r="C424" s="52" t="s">
        <v>2106</v>
      </c>
      <c r="D424" s="16" t="s">
        <v>971</v>
      </c>
      <c r="E424" s="16" t="s">
        <v>972</v>
      </c>
      <c r="F424" s="17" t="s">
        <v>981</v>
      </c>
      <c r="G424" s="18" t="s">
        <v>1602</v>
      </c>
      <c r="H424" s="12">
        <f t="shared" si="13"/>
        <v>11.090163934426229</v>
      </c>
      <c r="I424" s="12">
        <v>22</v>
      </c>
      <c r="J424" s="25"/>
      <c r="O424" s="67">
        <f>VLOOKUP(D424,'[1]One Plan'!$C:$L,10,0)</f>
        <v>22</v>
      </c>
      <c r="P424" s="63">
        <f t="shared" si="12"/>
        <v>0</v>
      </c>
    </row>
    <row r="425" spans="1:16" s="9" customFormat="1" ht="21.75" customHeight="1">
      <c r="A425" s="226"/>
      <c r="B425" s="216"/>
      <c r="C425" s="52" t="s">
        <v>2106</v>
      </c>
      <c r="D425" s="16" t="s">
        <v>973</v>
      </c>
      <c r="E425" s="16" t="s">
        <v>974</v>
      </c>
      <c r="F425" s="17" t="s">
        <v>982</v>
      </c>
      <c r="G425" s="18" t="s">
        <v>1602</v>
      </c>
      <c r="H425" s="12">
        <f t="shared" si="13"/>
        <v>11.090163934426229</v>
      </c>
      <c r="I425" s="12">
        <v>22</v>
      </c>
      <c r="J425" s="25"/>
      <c r="O425" s="67">
        <f>VLOOKUP(D425,'[1]One Plan'!$C:$L,10,0)</f>
        <v>22</v>
      </c>
      <c r="P425" s="63">
        <f t="shared" si="12"/>
        <v>0</v>
      </c>
    </row>
    <row r="426" spans="1:16" s="9" customFormat="1" ht="21.75" customHeight="1">
      <c r="A426" s="226"/>
      <c r="B426" s="229" t="s">
        <v>257</v>
      </c>
      <c r="C426" s="52" t="s">
        <v>2108</v>
      </c>
      <c r="D426" s="16" t="s">
        <v>259</v>
      </c>
      <c r="E426" s="16" t="s">
        <v>258</v>
      </c>
      <c r="F426" s="41" t="s">
        <v>260</v>
      </c>
      <c r="G426" s="18" t="s">
        <v>1603</v>
      </c>
      <c r="H426" s="12">
        <f t="shared" si="13"/>
        <v>18.651639344262293</v>
      </c>
      <c r="I426" s="12">
        <v>37</v>
      </c>
      <c r="J426" s="25"/>
      <c r="O426" s="67">
        <f>VLOOKUP(D426,'[1]One Plan'!$C:$L,10,0)</f>
        <v>37</v>
      </c>
      <c r="P426" s="63">
        <f t="shared" si="12"/>
        <v>0</v>
      </c>
    </row>
    <row r="427" spans="1:16" s="9" customFormat="1" ht="21.75" customHeight="1">
      <c r="A427" s="226"/>
      <c r="B427" s="223"/>
      <c r="C427" s="52" t="s">
        <v>2108</v>
      </c>
      <c r="D427" s="16" t="s">
        <v>262</v>
      </c>
      <c r="E427" s="16" t="s">
        <v>261</v>
      </c>
      <c r="F427" s="41" t="s">
        <v>263</v>
      </c>
      <c r="G427" s="18" t="s">
        <v>1603</v>
      </c>
      <c r="H427" s="12">
        <f t="shared" si="13"/>
        <v>18.651639344262293</v>
      </c>
      <c r="I427" s="12">
        <v>37</v>
      </c>
      <c r="J427" s="25"/>
      <c r="O427" s="67">
        <f>VLOOKUP(D427,'[1]One Plan'!$C:$L,10,0)</f>
        <v>37</v>
      </c>
      <c r="P427" s="63">
        <f t="shared" si="12"/>
        <v>0</v>
      </c>
    </row>
    <row r="428" spans="1:16" s="9" customFormat="1" ht="21.75" customHeight="1">
      <c r="A428" s="226"/>
      <c r="B428" s="223"/>
      <c r="C428" s="52" t="s">
        <v>2108</v>
      </c>
      <c r="D428" s="16" t="s">
        <v>265</v>
      </c>
      <c r="E428" s="16" t="s">
        <v>264</v>
      </c>
      <c r="F428" s="41" t="s">
        <v>266</v>
      </c>
      <c r="G428" s="18" t="s">
        <v>1603</v>
      </c>
      <c r="H428" s="12">
        <f t="shared" si="13"/>
        <v>18.651639344262293</v>
      </c>
      <c r="I428" s="12">
        <v>37</v>
      </c>
      <c r="J428" s="25"/>
      <c r="O428" s="67">
        <f>VLOOKUP(D428,'[1]One Plan'!$C:$L,10,0)</f>
        <v>37</v>
      </c>
      <c r="P428" s="63">
        <f t="shared" si="12"/>
        <v>0</v>
      </c>
    </row>
    <row r="429" spans="1:16" s="9" customFormat="1" ht="21.75" customHeight="1">
      <c r="A429" s="226"/>
      <c r="B429" s="223"/>
      <c r="C429" s="52" t="s">
        <v>2108</v>
      </c>
      <c r="D429" s="16" t="s">
        <v>268</v>
      </c>
      <c r="E429" s="16" t="s">
        <v>267</v>
      </c>
      <c r="F429" s="41" t="s">
        <v>269</v>
      </c>
      <c r="G429" s="18" t="s">
        <v>1603</v>
      </c>
      <c r="H429" s="12">
        <f t="shared" si="13"/>
        <v>18.651639344262293</v>
      </c>
      <c r="I429" s="12">
        <v>37</v>
      </c>
      <c r="J429" s="25"/>
      <c r="O429" s="67">
        <f>VLOOKUP(D429,'[1]One Plan'!$C:$L,10,0)</f>
        <v>37</v>
      </c>
      <c r="P429" s="63">
        <f t="shared" si="12"/>
        <v>0</v>
      </c>
    </row>
    <row r="430" spans="1:16" s="9" customFormat="1" ht="21.75" customHeight="1">
      <c r="A430" s="226"/>
      <c r="B430" s="223"/>
      <c r="C430" s="52" t="s">
        <v>2108</v>
      </c>
      <c r="D430" s="16" t="s">
        <v>271</v>
      </c>
      <c r="E430" s="16" t="s">
        <v>270</v>
      </c>
      <c r="F430" s="41" t="s">
        <v>272</v>
      </c>
      <c r="G430" s="18" t="s">
        <v>1603</v>
      </c>
      <c r="H430" s="12">
        <f t="shared" si="13"/>
        <v>18.651639344262293</v>
      </c>
      <c r="I430" s="12">
        <v>37</v>
      </c>
      <c r="J430" s="25"/>
      <c r="O430" s="67">
        <f>VLOOKUP(D430,'[1]One Plan'!$C:$L,10,0)</f>
        <v>37</v>
      </c>
      <c r="P430" s="63">
        <f t="shared" si="12"/>
        <v>0</v>
      </c>
    </row>
    <row r="431" spans="1:16" s="9" customFormat="1" ht="21.75" customHeight="1">
      <c r="A431" s="226"/>
      <c r="B431" s="223"/>
      <c r="C431" s="52" t="s">
        <v>2108</v>
      </c>
      <c r="D431" s="16" t="s">
        <v>274</v>
      </c>
      <c r="E431" s="16" t="s">
        <v>273</v>
      </c>
      <c r="F431" s="41" t="s">
        <v>275</v>
      </c>
      <c r="G431" s="18" t="s">
        <v>1603</v>
      </c>
      <c r="H431" s="12">
        <f t="shared" si="13"/>
        <v>18.651639344262293</v>
      </c>
      <c r="I431" s="12">
        <v>37</v>
      </c>
      <c r="J431" s="25"/>
      <c r="O431" s="67">
        <f>VLOOKUP(D431,'[1]One Plan'!$C:$L,10,0)</f>
        <v>37</v>
      </c>
      <c r="P431" s="63">
        <f t="shared" si="12"/>
        <v>0</v>
      </c>
    </row>
    <row r="432" spans="1:16" s="9" customFormat="1" ht="21.75" customHeight="1">
      <c r="A432" s="226"/>
      <c r="B432" s="223"/>
      <c r="C432" s="52" t="s">
        <v>2108</v>
      </c>
      <c r="D432" s="16" t="s">
        <v>277</v>
      </c>
      <c r="E432" s="16" t="s">
        <v>276</v>
      </c>
      <c r="F432" s="41" t="s">
        <v>278</v>
      </c>
      <c r="G432" s="18" t="s">
        <v>1603</v>
      </c>
      <c r="H432" s="12">
        <f t="shared" si="13"/>
        <v>18.651639344262293</v>
      </c>
      <c r="I432" s="12">
        <v>37</v>
      </c>
      <c r="J432" s="25"/>
      <c r="O432" s="67">
        <f>VLOOKUP(D432,'[1]One Plan'!$C:$L,10,0)</f>
        <v>37</v>
      </c>
      <c r="P432" s="63">
        <f t="shared" si="12"/>
        <v>0</v>
      </c>
    </row>
    <row r="433" spans="1:16" s="9" customFormat="1" ht="21.75" customHeight="1">
      <c r="A433" s="226"/>
      <c r="B433" s="223"/>
      <c r="C433" s="52" t="s">
        <v>2108</v>
      </c>
      <c r="D433" s="16" t="s">
        <v>280</v>
      </c>
      <c r="E433" s="16" t="s">
        <v>279</v>
      </c>
      <c r="F433" s="41" t="s">
        <v>281</v>
      </c>
      <c r="G433" s="18" t="s">
        <v>1603</v>
      </c>
      <c r="H433" s="12">
        <f t="shared" si="13"/>
        <v>18.651639344262293</v>
      </c>
      <c r="I433" s="12">
        <v>37</v>
      </c>
      <c r="J433" s="25"/>
      <c r="O433" s="67">
        <f>VLOOKUP(D433,'[1]One Plan'!$C:$L,10,0)</f>
        <v>37</v>
      </c>
      <c r="P433" s="63">
        <f t="shared" si="12"/>
        <v>0</v>
      </c>
    </row>
    <row r="434" spans="1:16" s="9" customFormat="1" ht="21.75" customHeight="1">
      <c r="A434" s="226"/>
      <c r="B434" s="228"/>
      <c r="C434" s="52" t="s">
        <v>2108</v>
      </c>
      <c r="D434" s="16" t="s">
        <v>817</v>
      </c>
      <c r="E434" s="16" t="s">
        <v>816</v>
      </c>
      <c r="F434" s="41" t="s">
        <v>818</v>
      </c>
      <c r="G434" s="18" t="s">
        <v>1603</v>
      </c>
      <c r="H434" s="12">
        <f t="shared" si="13"/>
        <v>16.383196721311474</v>
      </c>
      <c r="I434" s="12">
        <v>32.5</v>
      </c>
      <c r="J434" s="33"/>
      <c r="O434" s="68" t="e">
        <f>VLOOKUP(D434,'[1]One Plan'!$C:$L,10,0)</f>
        <v>#N/A</v>
      </c>
      <c r="P434" s="63" t="e">
        <f t="shared" si="12"/>
        <v>#N/A</v>
      </c>
    </row>
    <row r="435" spans="1:16" s="9" customFormat="1" ht="21.75" customHeight="1">
      <c r="A435" s="226"/>
      <c r="B435" s="229" t="s">
        <v>282</v>
      </c>
      <c r="C435" s="52" t="s">
        <v>2108</v>
      </c>
      <c r="D435" s="16" t="s">
        <v>987</v>
      </c>
      <c r="E435" s="16" t="s">
        <v>986</v>
      </c>
      <c r="F435" s="17" t="s">
        <v>1028</v>
      </c>
      <c r="G435" s="18" t="s">
        <v>6</v>
      </c>
      <c r="H435" s="12">
        <f t="shared" si="13"/>
        <v>20.668032786885245</v>
      </c>
      <c r="I435" s="12">
        <v>41</v>
      </c>
      <c r="J435" s="25"/>
      <c r="O435" s="67">
        <f>VLOOKUP(D435,'[1]One Plan'!$C:$L,10,0)</f>
        <v>41</v>
      </c>
      <c r="P435" s="63">
        <f t="shared" si="12"/>
        <v>0</v>
      </c>
    </row>
    <row r="436" spans="1:16" s="9" customFormat="1" ht="21.75" customHeight="1">
      <c r="A436" s="226"/>
      <c r="B436" s="223"/>
      <c r="C436" s="52" t="s">
        <v>2108</v>
      </c>
      <c r="D436" s="16" t="s">
        <v>989</v>
      </c>
      <c r="E436" s="16" t="s">
        <v>988</v>
      </c>
      <c r="F436" s="17" t="s">
        <v>1029</v>
      </c>
      <c r="G436" s="18" t="s">
        <v>6</v>
      </c>
      <c r="H436" s="12">
        <f t="shared" si="13"/>
        <v>20.668032786885245</v>
      </c>
      <c r="I436" s="12">
        <v>41</v>
      </c>
      <c r="J436" s="25"/>
      <c r="O436" s="67">
        <f>VLOOKUP(D436,'[1]One Plan'!$C:$L,10,0)</f>
        <v>41</v>
      </c>
      <c r="P436" s="63">
        <f t="shared" si="12"/>
        <v>0</v>
      </c>
    </row>
    <row r="437" spans="1:16" s="9" customFormat="1" ht="21.75" customHeight="1">
      <c r="A437" s="226"/>
      <c r="B437" s="223"/>
      <c r="C437" s="52" t="s">
        <v>2108</v>
      </c>
      <c r="D437" s="16" t="s">
        <v>991</v>
      </c>
      <c r="E437" s="16" t="s">
        <v>990</v>
      </c>
      <c r="F437" s="17" t="s">
        <v>1030</v>
      </c>
      <c r="G437" s="18" t="s">
        <v>6</v>
      </c>
      <c r="H437" s="12">
        <f t="shared" si="13"/>
        <v>20.668032786885245</v>
      </c>
      <c r="I437" s="12">
        <v>41</v>
      </c>
      <c r="J437" s="25"/>
      <c r="O437" s="67">
        <f>VLOOKUP(D437,'[1]One Plan'!$C:$L,10,0)</f>
        <v>41</v>
      </c>
      <c r="P437" s="63">
        <f t="shared" si="12"/>
        <v>0</v>
      </c>
    </row>
    <row r="438" spans="1:16" s="9" customFormat="1" ht="21.75" customHeight="1">
      <c r="A438" s="226"/>
      <c r="B438" s="223"/>
      <c r="C438" s="52" t="s">
        <v>2108</v>
      </c>
      <c r="D438" s="16" t="s">
        <v>993</v>
      </c>
      <c r="E438" s="16" t="s">
        <v>992</v>
      </c>
      <c r="F438" s="17" t="s">
        <v>1031</v>
      </c>
      <c r="G438" s="18" t="s">
        <v>6</v>
      </c>
      <c r="H438" s="12">
        <f t="shared" si="13"/>
        <v>20.668032786885245</v>
      </c>
      <c r="I438" s="12">
        <v>41</v>
      </c>
      <c r="J438" s="25"/>
      <c r="O438" s="67">
        <f>VLOOKUP(D438,'[1]One Plan'!$C:$L,10,0)</f>
        <v>41</v>
      </c>
      <c r="P438" s="63">
        <f t="shared" si="12"/>
        <v>0</v>
      </c>
    </row>
    <row r="439" spans="1:16" s="9" customFormat="1" ht="21.75" customHeight="1">
      <c r="A439" s="226"/>
      <c r="B439" s="223"/>
      <c r="C439" s="52" t="s">
        <v>2108</v>
      </c>
      <c r="D439" s="16" t="s">
        <v>995</v>
      </c>
      <c r="E439" s="16" t="s">
        <v>994</v>
      </c>
      <c r="F439" s="17" t="s">
        <v>1032</v>
      </c>
      <c r="G439" s="18" t="s">
        <v>6</v>
      </c>
      <c r="H439" s="12">
        <f t="shared" si="13"/>
        <v>20.668032786885245</v>
      </c>
      <c r="I439" s="12">
        <v>41</v>
      </c>
      <c r="J439" s="25"/>
      <c r="O439" s="67">
        <f>VLOOKUP(D439,'[1]One Plan'!$C:$L,10,0)</f>
        <v>41</v>
      </c>
      <c r="P439" s="63">
        <f t="shared" si="12"/>
        <v>0</v>
      </c>
    </row>
    <row r="440" spans="1:16" s="9" customFormat="1" ht="21.75" customHeight="1">
      <c r="A440" s="226"/>
      <c r="B440" s="223"/>
      <c r="C440" s="52" t="s">
        <v>2108</v>
      </c>
      <c r="D440" s="16" t="s">
        <v>997</v>
      </c>
      <c r="E440" s="16" t="s">
        <v>996</v>
      </c>
      <c r="F440" s="17" t="s">
        <v>1033</v>
      </c>
      <c r="G440" s="18" t="s">
        <v>6</v>
      </c>
      <c r="H440" s="12">
        <f t="shared" si="13"/>
        <v>20.668032786885245</v>
      </c>
      <c r="I440" s="12">
        <v>41</v>
      </c>
      <c r="J440" s="25"/>
      <c r="O440" s="67">
        <f>VLOOKUP(D440,'[1]One Plan'!$C:$L,10,0)</f>
        <v>41</v>
      </c>
      <c r="P440" s="63">
        <f t="shared" si="12"/>
        <v>0</v>
      </c>
    </row>
    <row r="441" spans="1:16" s="9" customFormat="1" ht="21.75" customHeight="1">
      <c r="A441" s="226"/>
      <c r="B441" s="223"/>
      <c r="C441" s="52" t="s">
        <v>2108</v>
      </c>
      <c r="D441" s="16" t="s">
        <v>284</v>
      </c>
      <c r="E441" s="16" t="s">
        <v>283</v>
      </c>
      <c r="F441" s="41" t="s">
        <v>285</v>
      </c>
      <c r="G441" s="18" t="s">
        <v>1604</v>
      </c>
      <c r="H441" s="12">
        <f t="shared" si="13"/>
        <v>13.106557377049182</v>
      </c>
      <c r="I441" s="12">
        <v>26</v>
      </c>
      <c r="J441" s="25"/>
      <c r="O441" s="67">
        <f>VLOOKUP(D441,'[1]One Plan'!$C:$L,10,0)</f>
        <v>26</v>
      </c>
      <c r="P441" s="63">
        <f t="shared" si="12"/>
        <v>0</v>
      </c>
    </row>
    <row r="442" spans="1:16" s="9" customFormat="1" ht="21.75" customHeight="1">
      <c r="A442" s="226"/>
      <c r="B442" s="223"/>
      <c r="C442" s="52" t="s">
        <v>2108</v>
      </c>
      <c r="D442" s="16" t="s">
        <v>287</v>
      </c>
      <c r="E442" s="16" t="s">
        <v>286</v>
      </c>
      <c r="F442" s="41" t="s">
        <v>288</v>
      </c>
      <c r="G442" s="18" t="s">
        <v>1604</v>
      </c>
      <c r="H442" s="12">
        <f t="shared" si="13"/>
        <v>13.106557377049182</v>
      </c>
      <c r="I442" s="12">
        <v>26</v>
      </c>
      <c r="J442" s="25"/>
      <c r="O442" s="67">
        <f>VLOOKUP(D442,'[1]One Plan'!$C:$L,10,0)</f>
        <v>26</v>
      </c>
      <c r="P442" s="63">
        <f t="shared" si="12"/>
        <v>0</v>
      </c>
    </row>
    <row r="443" spans="1:16" s="9" customFormat="1" ht="21.75" customHeight="1">
      <c r="A443" s="226"/>
      <c r="B443" s="223"/>
      <c r="C443" s="52" t="s">
        <v>2108</v>
      </c>
      <c r="D443" s="16" t="s">
        <v>290</v>
      </c>
      <c r="E443" s="16" t="s">
        <v>289</v>
      </c>
      <c r="F443" s="41" t="s">
        <v>291</v>
      </c>
      <c r="G443" s="18" t="s">
        <v>1604</v>
      </c>
      <c r="H443" s="12">
        <f t="shared" si="13"/>
        <v>13.106557377049182</v>
      </c>
      <c r="I443" s="12">
        <v>26</v>
      </c>
      <c r="J443" s="25"/>
      <c r="O443" s="67">
        <f>VLOOKUP(D443,'[1]One Plan'!$C:$L,10,0)</f>
        <v>26</v>
      </c>
      <c r="P443" s="63">
        <f t="shared" si="12"/>
        <v>0</v>
      </c>
    </row>
    <row r="444" spans="1:16" s="9" customFormat="1" ht="21.6" customHeight="1">
      <c r="A444" s="226"/>
      <c r="B444" s="223"/>
      <c r="C444" s="52" t="s">
        <v>2108</v>
      </c>
      <c r="D444" s="16" t="s">
        <v>293</v>
      </c>
      <c r="E444" s="16" t="s">
        <v>292</v>
      </c>
      <c r="F444" s="41" t="s">
        <v>294</v>
      </c>
      <c r="G444" s="18" t="s">
        <v>1604</v>
      </c>
      <c r="H444" s="12">
        <f t="shared" si="13"/>
        <v>13.106557377049182</v>
      </c>
      <c r="I444" s="12">
        <v>26</v>
      </c>
      <c r="J444" s="25"/>
      <c r="O444" s="67">
        <f>VLOOKUP(D444,'[1]One Plan'!$C:$L,10,0)</f>
        <v>26</v>
      </c>
      <c r="P444" s="63">
        <f t="shared" si="12"/>
        <v>0</v>
      </c>
    </row>
    <row r="445" spans="1:16" s="9" customFormat="1" ht="21.6" customHeight="1">
      <c r="A445" s="226"/>
      <c r="B445" s="223"/>
      <c r="C445" s="52" t="s">
        <v>2108</v>
      </c>
      <c r="D445" s="16" t="s">
        <v>296</v>
      </c>
      <c r="E445" s="16" t="s">
        <v>295</v>
      </c>
      <c r="F445" s="41" t="s">
        <v>297</v>
      </c>
      <c r="G445" s="18" t="s">
        <v>1604</v>
      </c>
      <c r="H445" s="12">
        <f t="shared" si="13"/>
        <v>13.106557377049182</v>
      </c>
      <c r="I445" s="12">
        <v>26</v>
      </c>
      <c r="J445" s="25"/>
      <c r="O445" s="67">
        <f>VLOOKUP(D445,'[1]One Plan'!$C:$L,10,0)</f>
        <v>26</v>
      </c>
      <c r="P445" s="63">
        <f t="shared" si="12"/>
        <v>0</v>
      </c>
    </row>
    <row r="446" spans="1:16" s="9" customFormat="1" ht="21.75" customHeight="1">
      <c r="A446" s="226"/>
      <c r="B446" s="223"/>
      <c r="C446" s="52" t="s">
        <v>2108</v>
      </c>
      <c r="D446" s="16" t="s">
        <v>299</v>
      </c>
      <c r="E446" s="16" t="s">
        <v>298</v>
      </c>
      <c r="F446" s="41" t="s">
        <v>300</v>
      </c>
      <c r="G446" s="18" t="s">
        <v>1604</v>
      </c>
      <c r="H446" s="12">
        <f t="shared" si="13"/>
        <v>13.106557377049182</v>
      </c>
      <c r="I446" s="12">
        <v>26</v>
      </c>
      <c r="J446" s="25"/>
      <c r="O446" s="67">
        <f>VLOOKUP(D446,'[1]One Plan'!$C:$L,10,0)</f>
        <v>26</v>
      </c>
      <c r="P446" s="63">
        <f t="shared" si="12"/>
        <v>0</v>
      </c>
    </row>
    <row r="447" spans="1:16" s="9" customFormat="1" ht="21.75" customHeight="1">
      <c r="A447" s="226"/>
      <c r="B447" s="223"/>
      <c r="C447" s="52" t="s">
        <v>2108</v>
      </c>
      <c r="D447" s="16" t="s">
        <v>302</v>
      </c>
      <c r="E447" s="16" t="s">
        <v>301</v>
      </c>
      <c r="F447" s="41" t="s">
        <v>303</v>
      </c>
      <c r="G447" s="18" t="s">
        <v>1603</v>
      </c>
      <c r="H447" s="12">
        <f t="shared" si="13"/>
        <v>17.139344262295083</v>
      </c>
      <c r="I447" s="12">
        <v>34</v>
      </c>
      <c r="J447" s="25"/>
      <c r="O447" s="67">
        <f>VLOOKUP(D447,'[1]One Plan'!$C:$L,10,0)</f>
        <v>34</v>
      </c>
      <c r="P447" s="63">
        <f t="shared" si="12"/>
        <v>0</v>
      </c>
    </row>
    <row r="448" spans="1:16" s="9" customFormat="1" ht="21.75" customHeight="1">
      <c r="A448" s="226"/>
      <c r="B448" s="223"/>
      <c r="C448" s="52" t="s">
        <v>2108</v>
      </c>
      <c r="D448" s="16" t="s">
        <v>305</v>
      </c>
      <c r="E448" s="16" t="s">
        <v>304</v>
      </c>
      <c r="F448" s="41" t="s">
        <v>306</v>
      </c>
      <c r="G448" s="18" t="s">
        <v>1603</v>
      </c>
      <c r="H448" s="12">
        <f t="shared" si="13"/>
        <v>17.139344262295083</v>
      </c>
      <c r="I448" s="12">
        <v>34</v>
      </c>
      <c r="J448" s="25"/>
      <c r="O448" s="67">
        <f>VLOOKUP(D448,'[1]One Plan'!$C:$L,10,0)</f>
        <v>34</v>
      </c>
      <c r="P448" s="63">
        <f t="shared" si="12"/>
        <v>0</v>
      </c>
    </row>
    <row r="449" spans="1:16" s="9" customFormat="1" ht="21.75" customHeight="1">
      <c r="A449" s="226"/>
      <c r="B449" s="224"/>
      <c r="C449" s="52" t="s">
        <v>2108</v>
      </c>
      <c r="D449" s="16" t="s">
        <v>308</v>
      </c>
      <c r="E449" s="16" t="s">
        <v>307</v>
      </c>
      <c r="F449" s="41" t="s">
        <v>309</v>
      </c>
      <c r="G449" s="18" t="s">
        <v>1523</v>
      </c>
      <c r="H449" s="12">
        <f t="shared" si="13"/>
        <v>17.895491803278691</v>
      </c>
      <c r="I449" s="12">
        <v>35.5</v>
      </c>
      <c r="J449" s="25"/>
      <c r="O449" s="67">
        <f>VLOOKUP(D449,'[1]One Plan'!$C:$L,10,0)</f>
        <v>35.5</v>
      </c>
      <c r="P449" s="63">
        <f t="shared" si="12"/>
        <v>0</v>
      </c>
    </row>
    <row r="450" spans="1:16" s="9" customFormat="1" ht="21.75" customHeight="1">
      <c r="A450" s="226"/>
      <c r="B450" s="205" t="s">
        <v>310</v>
      </c>
      <c r="C450" s="52" t="s">
        <v>2109</v>
      </c>
      <c r="D450" s="16" t="s">
        <v>312</v>
      </c>
      <c r="E450" s="16" t="s">
        <v>311</v>
      </c>
      <c r="F450" s="41" t="s">
        <v>313</v>
      </c>
      <c r="G450" s="18" t="s">
        <v>1605</v>
      </c>
      <c r="H450" s="12">
        <f t="shared" si="13"/>
        <v>9.3258196721311464</v>
      </c>
      <c r="I450" s="12">
        <v>18.5</v>
      </c>
      <c r="J450" s="25"/>
      <c r="O450" s="67">
        <f>VLOOKUP(D450,'[1]One Plan'!$C:$L,10,0)</f>
        <v>18.5</v>
      </c>
      <c r="P450" s="63">
        <f t="shared" si="12"/>
        <v>0</v>
      </c>
    </row>
    <row r="451" spans="1:16" s="9" customFormat="1" ht="21.75" customHeight="1">
      <c r="A451" s="226"/>
      <c r="B451" s="206"/>
      <c r="C451" s="52" t="s">
        <v>2109</v>
      </c>
      <c r="D451" s="16" t="s">
        <v>315</v>
      </c>
      <c r="E451" s="16" t="s">
        <v>314</v>
      </c>
      <c r="F451" s="41" t="s">
        <v>316</v>
      </c>
      <c r="G451" s="18" t="s">
        <v>1605</v>
      </c>
      <c r="H451" s="12">
        <f t="shared" si="13"/>
        <v>9.3258196721311464</v>
      </c>
      <c r="I451" s="12">
        <v>18.5</v>
      </c>
      <c r="J451" s="25"/>
      <c r="O451" s="67">
        <f>VLOOKUP(D451,'[1]One Plan'!$C:$L,10,0)</f>
        <v>18.5</v>
      </c>
      <c r="P451" s="63">
        <f t="shared" si="12"/>
        <v>0</v>
      </c>
    </row>
    <row r="452" spans="1:16" s="9" customFormat="1" ht="21.75" customHeight="1">
      <c r="A452" s="226"/>
      <c r="B452" s="206"/>
      <c r="C452" s="52" t="s">
        <v>2109</v>
      </c>
      <c r="D452" s="16" t="s">
        <v>318</v>
      </c>
      <c r="E452" s="16" t="s">
        <v>317</v>
      </c>
      <c r="F452" s="41" t="s">
        <v>319</v>
      </c>
      <c r="G452" s="18" t="s">
        <v>1605</v>
      </c>
      <c r="H452" s="12">
        <f t="shared" si="13"/>
        <v>8.317622950819672</v>
      </c>
      <c r="I452" s="12">
        <v>16.5</v>
      </c>
      <c r="J452" s="33"/>
      <c r="O452" s="68" t="e">
        <f>VLOOKUP(D452,'[1]One Plan'!$C:$L,10,0)</f>
        <v>#N/A</v>
      </c>
      <c r="P452" s="63" t="e">
        <f t="shared" si="12"/>
        <v>#N/A</v>
      </c>
    </row>
    <row r="453" spans="1:16" s="9" customFormat="1" ht="21.75" customHeight="1">
      <c r="A453" s="226"/>
      <c r="B453" s="206"/>
      <c r="C453" s="52" t="s">
        <v>2109</v>
      </c>
      <c r="D453" s="16" t="s">
        <v>321</v>
      </c>
      <c r="E453" s="16" t="s">
        <v>320</v>
      </c>
      <c r="F453" s="41" t="s">
        <v>322</v>
      </c>
      <c r="G453" s="18" t="s">
        <v>1605</v>
      </c>
      <c r="H453" s="12">
        <f t="shared" si="13"/>
        <v>9.3258196721311464</v>
      </c>
      <c r="I453" s="12">
        <v>18.5</v>
      </c>
      <c r="J453" s="33"/>
      <c r="O453" s="67">
        <f>VLOOKUP(D453,'[1]One Plan'!$C:$L,10,0)</f>
        <v>18.5</v>
      </c>
      <c r="P453" s="63">
        <f t="shared" si="12"/>
        <v>0</v>
      </c>
    </row>
    <row r="454" spans="1:16" s="9" customFormat="1" ht="21.75" customHeight="1">
      <c r="A454" s="226"/>
      <c r="B454" s="206"/>
      <c r="C454" s="52" t="s">
        <v>2109</v>
      </c>
      <c r="D454" s="16" t="s">
        <v>324</v>
      </c>
      <c r="E454" s="16" t="s">
        <v>323</v>
      </c>
      <c r="F454" s="41" t="s">
        <v>325</v>
      </c>
      <c r="G454" s="18" t="s">
        <v>1605</v>
      </c>
      <c r="H454" s="12">
        <f t="shared" si="13"/>
        <v>9.3258196721311464</v>
      </c>
      <c r="I454" s="12">
        <v>18.5</v>
      </c>
      <c r="J454" s="33"/>
      <c r="O454" s="67">
        <f>VLOOKUP(D454,'[1]One Plan'!$C:$L,10,0)</f>
        <v>18.5</v>
      </c>
      <c r="P454" s="63">
        <f t="shared" ref="P454:P517" si="14">O454-I454</f>
        <v>0</v>
      </c>
    </row>
    <row r="455" spans="1:16" s="9" customFormat="1" ht="21.75" customHeight="1">
      <c r="A455" s="226"/>
      <c r="B455" s="206"/>
      <c r="C455" s="52" t="s">
        <v>2109</v>
      </c>
      <c r="D455" s="16" t="s">
        <v>327</v>
      </c>
      <c r="E455" s="16" t="s">
        <v>326</v>
      </c>
      <c r="F455" s="41" t="s">
        <v>328</v>
      </c>
      <c r="G455" s="18" t="s">
        <v>1606</v>
      </c>
      <c r="H455" s="12">
        <f t="shared" si="13"/>
        <v>8.317622950819672</v>
      </c>
      <c r="I455" s="12">
        <v>16.5</v>
      </c>
      <c r="J455" s="33"/>
      <c r="O455" s="68" t="e">
        <f>VLOOKUP(D455,'[1]One Plan'!$C:$L,10,0)</f>
        <v>#N/A</v>
      </c>
      <c r="P455" s="63" t="e">
        <f t="shared" si="14"/>
        <v>#N/A</v>
      </c>
    </row>
    <row r="456" spans="1:16" s="9" customFormat="1" ht="21.75" customHeight="1">
      <c r="A456" s="226"/>
      <c r="B456" s="206"/>
      <c r="C456" s="52" t="s">
        <v>2109</v>
      </c>
      <c r="D456" s="16" t="s">
        <v>330</v>
      </c>
      <c r="E456" s="16" t="s">
        <v>329</v>
      </c>
      <c r="F456" s="41" t="s">
        <v>331</v>
      </c>
      <c r="G456" s="18" t="s">
        <v>1605</v>
      </c>
      <c r="H456" s="12">
        <f t="shared" si="13"/>
        <v>9.3258196721311464</v>
      </c>
      <c r="I456" s="12">
        <v>18.5</v>
      </c>
      <c r="J456" s="33"/>
      <c r="O456" s="67">
        <f>VLOOKUP(D456,'[1]One Plan'!$C:$L,10,0)</f>
        <v>18.5</v>
      </c>
      <c r="P456" s="63">
        <f t="shared" si="14"/>
        <v>0</v>
      </c>
    </row>
    <row r="457" spans="1:16" s="9" customFormat="1" ht="21.75" customHeight="1">
      <c r="A457" s="226"/>
      <c r="B457" s="206"/>
      <c r="C457" s="52" t="s">
        <v>2109</v>
      </c>
      <c r="D457" s="16" t="s">
        <v>333</v>
      </c>
      <c r="E457" s="16" t="s">
        <v>332</v>
      </c>
      <c r="F457" s="41" t="s">
        <v>334</v>
      </c>
      <c r="G457" s="18" t="s">
        <v>1607</v>
      </c>
      <c r="H457" s="12">
        <f t="shared" si="13"/>
        <v>16.131147540983608</v>
      </c>
      <c r="I457" s="12">
        <v>32</v>
      </c>
      <c r="J457" s="33"/>
      <c r="O457" s="67">
        <f>VLOOKUP(D457,'[1]One Plan'!$C:$L,10,0)</f>
        <v>32</v>
      </c>
      <c r="P457" s="63">
        <f t="shared" si="14"/>
        <v>0</v>
      </c>
    </row>
    <row r="458" spans="1:16" s="9" customFormat="1" ht="21.75" customHeight="1">
      <c r="A458" s="226"/>
      <c r="B458" s="206"/>
      <c r="C458" s="52" t="s">
        <v>2109</v>
      </c>
      <c r="D458" s="16" t="s">
        <v>336</v>
      </c>
      <c r="E458" s="16" t="s">
        <v>335</v>
      </c>
      <c r="F458" s="41" t="s">
        <v>337</v>
      </c>
      <c r="G458" s="18" t="s">
        <v>1607</v>
      </c>
      <c r="H458" s="12">
        <f t="shared" si="13"/>
        <v>16.131147540983608</v>
      </c>
      <c r="I458" s="12">
        <v>32</v>
      </c>
      <c r="J458" s="33"/>
      <c r="O458" s="67">
        <f>VLOOKUP(D458,'[1]One Plan'!$C:$L,10,0)</f>
        <v>32</v>
      </c>
      <c r="P458" s="63">
        <f t="shared" si="14"/>
        <v>0</v>
      </c>
    </row>
    <row r="459" spans="1:16" s="9" customFormat="1" ht="21.75" customHeight="1">
      <c r="A459" s="226"/>
      <c r="B459" s="206"/>
      <c r="C459" s="52" t="s">
        <v>2109</v>
      </c>
      <c r="D459" s="16" t="s">
        <v>339</v>
      </c>
      <c r="E459" s="16" t="s">
        <v>338</v>
      </c>
      <c r="F459" s="41" t="s">
        <v>340</v>
      </c>
      <c r="G459" s="18" t="s">
        <v>1607</v>
      </c>
      <c r="H459" s="12">
        <f t="shared" ref="H459:H522" si="15">I459/1.22*(1-0.385)</f>
        <v>16.131147540983608</v>
      </c>
      <c r="I459" s="12">
        <v>32</v>
      </c>
      <c r="J459" s="33"/>
      <c r="O459" s="67">
        <f>VLOOKUP(D459,'[1]One Plan'!$C:$L,10,0)</f>
        <v>32</v>
      </c>
      <c r="P459" s="63">
        <f t="shared" si="14"/>
        <v>0</v>
      </c>
    </row>
    <row r="460" spans="1:16" s="9" customFormat="1" ht="21.75" customHeight="1">
      <c r="A460" s="226"/>
      <c r="B460" s="206"/>
      <c r="C460" s="52" t="s">
        <v>2109</v>
      </c>
      <c r="D460" s="16" t="s">
        <v>342</v>
      </c>
      <c r="E460" s="16" t="s">
        <v>341</v>
      </c>
      <c r="F460" s="41" t="s">
        <v>343</v>
      </c>
      <c r="G460" s="18" t="s">
        <v>1607</v>
      </c>
      <c r="H460" s="12">
        <f t="shared" si="15"/>
        <v>13.358606557377049</v>
      </c>
      <c r="I460" s="12">
        <v>26.5</v>
      </c>
      <c r="J460" s="33"/>
      <c r="O460" s="68" t="e">
        <f>VLOOKUP(D460,'[1]One Plan'!$C:$L,10,0)</f>
        <v>#N/A</v>
      </c>
      <c r="P460" s="63" t="e">
        <f t="shared" si="14"/>
        <v>#N/A</v>
      </c>
    </row>
    <row r="461" spans="1:16" s="9" customFormat="1" ht="21.75" customHeight="1">
      <c r="A461" s="226"/>
      <c r="B461" s="206"/>
      <c r="C461" s="52" t="s">
        <v>2109</v>
      </c>
      <c r="D461" s="16" t="s">
        <v>345</v>
      </c>
      <c r="E461" s="16" t="s">
        <v>344</v>
      </c>
      <c r="F461" s="41" t="s">
        <v>346</v>
      </c>
      <c r="G461" s="18" t="s">
        <v>1607</v>
      </c>
      <c r="H461" s="12">
        <f t="shared" si="15"/>
        <v>16.131147540983608</v>
      </c>
      <c r="I461" s="12">
        <v>32</v>
      </c>
      <c r="J461" s="33"/>
      <c r="O461" s="67">
        <f>VLOOKUP(D461,'[1]One Plan'!$C:$L,10,0)</f>
        <v>32</v>
      </c>
      <c r="P461" s="63">
        <f t="shared" si="14"/>
        <v>0</v>
      </c>
    </row>
    <row r="462" spans="1:16" s="9" customFormat="1" ht="21.75" customHeight="1">
      <c r="A462" s="226"/>
      <c r="B462" s="206"/>
      <c r="C462" s="52" t="s">
        <v>2109</v>
      </c>
      <c r="D462" s="16" t="s">
        <v>348</v>
      </c>
      <c r="E462" s="16" t="s">
        <v>347</v>
      </c>
      <c r="F462" s="41" t="s">
        <v>349</v>
      </c>
      <c r="G462" s="18" t="s">
        <v>1607</v>
      </c>
      <c r="H462" s="12">
        <f t="shared" si="15"/>
        <v>16.131147540983608</v>
      </c>
      <c r="I462" s="12">
        <v>32</v>
      </c>
      <c r="J462" s="33"/>
      <c r="O462" s="67">
        <f>VLOOKUP(D462,'[1]One Plan'!$C:$L,10,0)</f>
        <v>32</v>
      </c>
      <c r="P462" s="63">
        <f t="shared" si="14"/>
        <v>0</v>
      </c>
    </row>
    <row r="463" spans="1:16" s="9" customFormat="1" ht="21.75" customHeight="1">
      <c r="A463" s="226"/>
      <c r="B463" s="206"/>
      <c r="C463" s="52" t="s">
        <v>2109</v>
      </c>
      <c r="D463" s="16" t="s">
        <v>351</v>
      </c>
      <c r="E463" s="16" t="s">
        <v>350</v>
      </c>
      <c r="F463" s="41" t="s">
        <v>352</v>
      </c>
      <c r="G463" s="18" t="s">
        <v>1607</v>
      </c>
      <c r="H463" s="12">
        <f t="shared" si="15"/>
        <v>16.131147540983608</v>
      </c>
      <c r="I463" s="12">
        <v>32</v>
      </c>
      <c r="J463" s="33"/>
      <c r="O463" s="67">
        <f>VLOOKUP(D463,'[1]One Plan'!$C:$L,10,0)</f>
        <v>32</v>
      </c>
      <c r="P463" s="63">
        <f t="shared" si="14"/>
        <v>0</v>
      </c>
    </row>
    <row r="464" spans="1:16" s="9" customFormat="1" ht="21.75" customHeight="1">
      <c r="A464" s="226"/>
      <c r="B464" s="206"/>
      <c r="C464" s="52" t="s">
        <v>2109</v>
      </c>
      <c r="D464" s="16" t="s">
        <v>354</v>
      </c>
      <c r="E464" s="16" t="s">
        <v>353</v>
      </c>
      <c r="F464" s="41" t="s">
        <v>355</v>
      </c>
      <c r="G464" s="18" t="s">
        <v>1607</v>
      </c>
      <c r="H464" s="12">
        <f t="shared" si="15"/>
        <v>13.358606557377049</v>
      </c>
      <c r="I464" s="12">
        <v>26.5</v>
      </c>
      <c r="J464" s="33"/>
      <c r="O464" s="68" t="e">
        <f>VLOOKUP(D464,'[1]One Plan'!$C:$L,10,0)</f>
        <v>#N/A</v>
      </c>
      <c r="P464" s="63" t="e">
        <f t="shared" si="14"/>
        <v>#N/A</v>
      </c>
    </row>
    <row r="465" spans="1:16" s="9" customFormat="1" ht="21.75" customHeight="1">
      <c r="A465" s="226"/>
      <c r="B465" s="206"/>
      <c r="C465" s="52" t="s">
        <v>2109</v>
      </c>
      <c r="D465" s="16" t="s">
        <v>357</v>
      </c>
      <c r="E465" s="16" t="s">
        <v>356</v>
      </c>
      <c r="F465" s="41" t="s">
        <v>358</v>
      </c>
      <c r="G465" s="18" t="s">
        <v>1607</v>
      </c>
      <c r="H465" s="12">
        <f t="shared" si="15"/>
        <v>13.358606557377049</v>
      </c>
      <c r="I465" s="12">
        <v>26.5</v>
      </c>
      <c r="J465" s="33"/>
      <c r="O465" s="68" t="e">
        <f>VLOOKUP(D465,'[1]One Plan'!$C:$L,10,0)</f>
        <v>#N/A</v>
      </c>
      <c r="P465" s="63" t="e">
        <f t="shared" si="14"/>
        <v>#N/A</v>
      </c>
    </row>
    <row r="466" spans="1:16" s="9" customFormat="1" ht="21.75" customHeight="1">
      <c r="A466" s="226"/>
      <c r="B466" s="206"/>
      <c r="C466" s="52" t="s">
        <v>2109</v>
      </c>
      <c r="D466" s="16" t="s">
        <v>360</v>
      </c>
      <c r="E466" s="16" t="s">
        <v>359</v>
      </c>
      <c r="F466" s="41" t="s">
        <v>361</v>
      </c>
      <c r="G466" s="18" t="s">
        <v>1607</v>
      </c>
      <c r="H466" s="12">
        <f t="shared" si="15"/>
        <v>16.131147540983608</v>
      </c>
      <c r="I466" s="12">
        <v>32</v>
      </c>
      <c r="J466" s="25"/>
      <c r="O466" s="67">
        <f>VLOOKUP(D466,'[1]One Plan'!$C:$L,10,0)</f>
        <v>32</v>
      </c>
      <c r="P466" s="63">
        <f t="shared" si="14"/>
        <v>0</v>
      </c>
    </row>
    <row r="467" spans="1:16" s="9" customFormat="1" ht="21.75" customHeight="1">
      <c r="A467" s="226"/>
      <c r="B467" s="207"/>
      <c r="C467" s="52" t="s">
        <v>2109</v>
      </c>
      <c r="D467" s="16" t="s">
        <v>363</v>
      </c>
      <c r="E467" s="16" t="s">
        <v>362</v>
      </c>
      <c r="F467" s="41" t="s">
        <v>364</v>
      </c>
      <c r="G467" s="18" t="s">
        <v>1607</v>
      </c>
      <c r="H467" s="12">
        <f t="shared" si="15"/>
        <v>16.131147540983608</v>
      </c>
      <c r="I467" s="12">
        <v>32</v>
      </c>
      <c r="J467" s="25"/>
      <c r="O467" s="67">
        <f>VLOOKUP(D467,'[1]One Plan'!$C:$L,10,0)</f>
        <v>32</v>
      </c>
      <c r="P467" s="63">
        <f t="shared" si="14"/>
        <v>0</v>
      </c>
    </row>
    <row r="468" spans="1:16" s="9" customFormat="1" ht="21.75" customHeight="1">
      <c r="A468" s="226"/>
      <c r="B468" s="235" t="s">
        <v>365</v>
      </c>
      <c r="C468" s="52" t="s">
        <v>2110</v>
      </c>
      <c r="D468" s="16" t="s">
        <v>367</v>
      </c>
      <c r="E468" s="16" t="s">
        <v>366</v>
      </c>
      <c r="F468" s="41" t="s">
        <v>368</v>
      </c>
      <c r="G468" s="18" t="s">
        <v>1604</v>
      </c>
      <c r="H468" s="12">
        <f t="shared" si="15"/>
        <v>12.602459016393443</v>
      </c>
      <c r="I468" s="12">
        <v>25</v>
      </c>
      <c r="J468" s="25"/>
      <c r="O468" s="67">
        <f>VLOOKUP(D468,'[1]One Plan'!$C:$L,10,0)</f>
        <v>25</v>
      </c>
      <c r="P468" s="63">
        <f t="shared" si="14"/>
        <v>0</v>
      </c>
    </row>
    <row r="469" spans="1:16" s="9" customFormat="1" ht="21.75" customHeight="1">
      <c r="A469" s="226"/>
      <c r="B469" s="236"/>
      <c r="C469" s="52" t="s">
        <v>2110</v>
      </c>
      <c r="D469" s="16" t="s">
        <v>370</v>
      </c>
      <c r="E469" s="16" t="s">
        <v>369</v>
      </c>
      <c r="F469" s="41" t="s">
        <v>371</v>
      </c>
      <c r="G469" s="18" t="s">
        <v>1604</v>
      </c>
      <c r="H469" s="12">
        <f t="shared" si="15"/>
        <v>12.602459016393443</v>
      </c>
      <c r="I469" s="12">
        <v>25</v>
      </c>
      <c r="J469" s="25"/>
      <c r="O469" s="67">
        <f>VLOOKUP(D469,'[1]One Plan'!$C:$L,10,0)</f>
        <v>25</v>
      </c>
      <c r="P469" s="63">
        <f t="shared" si="14"/>
        <v>0</v>
      </c>
    </row>
    <row r="470" spans="1:16" s="9" customFormat="1" ht="21.75" customHeight="1">
      <c r="A470" s="226"/>
      <c r="B470" s="235" t="s">
        <v>372</v>
      </c>
      <c r="C470" s="52" t="s">
        <v>2109</v>
      </c>
      <c r="D470" s="16" t="s">
        <v>374</v>
      </c>
      <c r="E470" s="16" t="s">
        <v>373</v>
      </c>
      <c r="F470" s="41" t="s">
        <v>375</v>
      </c>
      <c r="G470" s="18" t="s">
        <v>1602</v>
      </c>
      <c r="H470" s="12">
        <f t="shared" si="15"/>
        <v>9.5778688524590159</v>
      </c>
      <c r="I470" s="12">
        <v>19</v>
      </c>
      <c r="J470" s="25"/>
      <c r="O470" s="67">
        <f>VLOOKUP(D470,'[1]One Plan'!$C:$L,10,0)</f>
        <v>19</v>
      </c>
      <c r="P470" s="63">
        <f t="shared" si="14"/>
        <v>0</v>
      </c>
    </row>
    <row r="471" spans="1:16" s="9" customFormat="1" ht="21.75" customHeight="1">
      <c r="A471" s="226"/>
      <c r="B471" s="218"/>
      <c r="C471" s="52" t="s">
        <v>2109</v>
      </c>
      <c r="D471" s="16" t="s">
        <v>377</v>
      </c>
      <c r="E471" s="16" t="s">
        <v>376</v>
      </c>
      <c r="F471" s="41" t="s">
        <v>378</v>
      </c>
      <c r="G471" s="18" t="s">
        <v>1602</v>
      </c>
      <c r="H471" s="12">
        <f t="shared" si="15"/>
        <v>9.5778688524590159</v>
      </c>
      <c r="I471" s="12">
        <v>19</v>
      </c>
      <c r="J471" s="25"/>
      <c r="O471" s="67">
        <f>VLOOKUP(D471,'[1]One Plan'!$C:$L,10,0)</f>
        <v>19</v>
      </c>
      <c r="P471" s="63">
        <f t="shared" si="14"/>
        <v>0</v>
      </c>
    </row>
    <row r="472" spans="1:16" s="9" customFormat="1" ht="21.75" customHeight="1">
      <c r="A472" s="226"/>
      <c r="B472" s="218"/>
      <c r="C472" s="52" t="s">
        <v>2109</v>
      </c>
      <c r="D472" s="16" t="s">
        <v>380</v>
      </c>
      <c r="E472" s="16" t="s">
        <v>379</v>
      </c>
      <c r="F472" s="41" t="s">
        <v>381</v>
      </c>
      <c r="G472" s="18" t="s">
        <v>1602</v>
      </c>
      <c r="H472" s="12">
        <f t="shared" si="15"/>
        <v>9.5778688524590159</v>
      </c>
      <c r="I472" s="12">
        <v>19</v>
      </c>
      <c r="J472" s="25"/>
      <c r="O472" s="67">
        <f>VLOOKUP(D472,'[1]One Plan'!$C:$L,10,0)</f>
        <v>19</v>
      </c>
      <c r="P472" s="63">
        <f t="shared" si="14"/>
        <v>0</v>
      </c>
    </row>
    <row r="473" spans="1:16" s="9" customFormat="1" ht="21.75" customHeight="1">
      <c r="A473" s="226"/>
      <c r="B473" s="205" t="s">
        <v>382</v>
      </c>
      <c r="C473" s="52" t="s">
        <v>2109</v>
      </c>
      <c r="D473" s="16" t="s">
        <v>384</v>
      </c>
      <c r="E473" s="16" t="s">
        <v>383</v>
      </c>
      <c r="F473" s="41" t="s">
        <v>385</v>
      </c>
      <c r="G473" s="18" t="s">
        <v>386</v>
      </c>
      <c r="H473" s="12">
        <f t="shared" si="15"/>
        <v>17.139344262295083</v>
      </c>
      <c r="I473" s="12">
        <v>34</v>
      </c>
      <c r="J473" s="25"/>
      <c r="O473" s="67">
        <f>VLOOKUP(D473,'[1]One Plan'!$C:$L,10,0)</f>
        <v>34</v>
      </c>
      <c r="P473" s="63">
        <f t="shared" si="14"/>
        <v>0</v>
      </c>
    </row>
    <row r="474" spans="1:16" s="9" customFormat="1" ht="21.75" customHeight="1">
      <c r="A474" s="226"/>
      <c r="B474" s="206"/>
      <c r="C474" s="52" t="s">
        <v>2109</v>
      </c>
      <c r="D474" s="16" t="s">
        <v>388</v>
      </c>
      <c r="E474" s="16" t="s">
        <v>387</v>
      </c>
      <c r="F474" s="41" t="s">
        <v>389</v>
      </c>
      <c r="G474" s="18" t="s">
        <v>386</v>
      </c>
      <c r="H474" s="12">
        <f t="shared" si="15"/>
        <v>17.139344262295083</v>
      </c>
      <c r="I474" s="12">
        <v>34</v>
      </c>
      <c r="J474" s="25"/>
      <c r="O474" s="67">
        <f>VLOOKUP(D474,'[1]One Plan'!$C:$L,10,0)</f>
        <v>34</v>
      </c>
      <c r="P474" s="63">
        <f t="shared" si="14"/>
        <v>0</v>
      </c>
    </row>
    <row r="475" spans="1:16" s="9" customFormat="1" ht="21.75" customHeight="1">
      <c r="A475" s="226"/>
      <c r="B475" s="206"/>
      <c r="C475" s="52" t="s">
        <v>2109</v>
      </c>
      <c r="D475" s="16" t="s">
        <v>391</v>
      </c>
      <c r="E475" s="16" t="s">
        <v>390</v>
      </c>
      <c r="F475" s="41" t="s">
        <v>392</v>
      </c>
      <c r="G475" s="18" t="s">
        <v>386</v>
      </c>
      <c r="H475" s="12">
        <f t="shared" si="15"/>
        <v>17.139344262295083</v>
      </c>
      <c r="I475" s="12">
        <v>34</v>
      </c>
      <c r="J475" s="25"/>
      <c r="O475" s="67">
        <f>VLOOKUP(D475,'[1]One Plan'!$C:$L,10,0)</f>
        <v>34</v>
      </c>
      <c r="P475" s="63">
        <f t="shared" si="14"/>
        <v>0</v>
      </c>
    </row>
    <row r="476" spans="1:16" s="9" customFormat="1" ht="21.75" customHeight="1">
      <c r="A476" s="226"/>
      <c r="B476" s="206"/>
      <c r="C476" s="52" t="s">
        <v>2109</v>
      </c>
      <c r="D476" s="16" t="s">
        <v>394</v>
      </c>
      <c r="E476" s="16" t="s">
        <v>393</v>
      </c>
      <c r="F476" s="41" t="s">
        <v>395</v>
      </c>
      <c r="G476" s="18" t="s">
        <v>386</v>
      </c>
      <c r="H476" s="12">
        <f t="shared" si="15"/>
        <v>17.139344262295083</v>
      </c>
      <c r="I476" s="12">
        <v>34</v>
      </c>
      <c r="J476" s="25"/>
      <c r="O476" s="67">
        <f>VLOOKUP(D476,'[1]One Plan'!$C:$L,10,0)</f>
        <v>34</v>
      </c>
      <c r="P476" s="63">
        <f t="shared" si="14"/>
        <v>0</v>
      </c>
    </row>
    <row r="477" spans="1:16" s="9" customFormat="1" ht="21.75" customHeight="1">
      <c r="A477" s="226"/>
      <c r="B477" s="206"/>
      <c r="C477" s="52" t="s">
        <v>2109</v>
      </c>
      <c r="D477" s="16" t="s">
        <v>397</v>
      </c>
      <c r="E477" s="16" t="s">
        <v>396</v>
      </c>
      <c r="F477" s="41" t="s">
        <v>398</v>
      </c>
      <c r="G477" s="18" t="s">
        <v>386</v>
      </c>
      <c r="H477" s="12">
        <f t="shared" si="15"/>
        <v>17.139344262295083</v>
      </c>
      <c r="I477" s="12">
        <v>34</v>
      </c>
      <c r="J477" s="25"/>
      <c r="O477" s="67">
        <f>VLOOKUP(D477,'[1]One Plan'!$C:$L,10,0)</f>
        <v>34</v>
      </c>
      <c r="P477" s="63">
        <f t="shared" si="14"/>
        <v>0</v>
      </c>
    </row>
    <row r="478" spans="1:16" s="9" customFormat="1" ht="21.75" customHeight="1">
      <c r="A478" s="226"/>
      <c r="B478" s="207"/>
      <c r="C478" s="52" t="s">
        <v>2109</v>
      </c>
      <c r="D478" s="16" t="s">
        <v>400</v>
      </c>
      <c r="E478" s="16" t="s">
        <v>399</v>
      </c>
      <c r="F478" s="41" t="s">
        <v>401</v>
      </c>
      <c r="G478" s="18" t="s">
        <v>386</v>
      </c>
      <c r="H478" s="12">
        <f t="shared" si="15"/>
        <v>17.139344262295083</v>
      </c>
      <c r="I478" s="12">
        <v>34</v>
      </c>
      <c r="J478" s="25"/>
      <c r="O478" s="67">
        <f>VLOOKUP(D478,'[1]One Plan'!$C:$L,10,0)</f>
        <v>34</v>
      </c>
      <c r="P478" s="63">
        <f t="shared" si="14"/>
        <v>0</v>
      </c>
    </row>
    <row r="479" spans="1:16" s="9" customFormat="1" ht="21.75" customHeight="1">
      <c r="A479" s="226"/>
      <c r="B479" s="222" t="s">
        <v>1102</v>
      </c>
      <c r="C479" s="52" t="s">
        <v>2111</v>
      </c>
      <c r="D479" s="16" t="s">
        <v>1093</v>
      </c>
      <c r="E479" s="16" t="s">
        <v>1089</v>
      </c>
      <c r="F479" s="17" t="s">
        <v>1097</v>
      </c>
      <c r="G479" s="18" t="s">
        <v>1101</v>
      </c>
      <c r="H479" s="12">
        <f t="shared" si="15"/>
        <v>13.106557377049182</v>
      </c>
      <c r="I479" s="12">
        <v>26</v>
      </c>
      <c r="J479" s="25"/>
      <c r="O479" s="67">
        <f>VLOOKUP(D479,'[1]One Plan'!$C:$L,10,0)</f>
        <v>26</v>
      </c>
      <c r="P479" s="63">
        <f t="shared" si="14"/>
        <v>0</v>
      </c>
    </row>
    <row r="480" spans="1:16" s="9" customFormat="1" ht="21.75" customHeight="1">
      <c r="A480" s="226"/>
      <c r="B480" s="223"/>
      <c r="C480" s="52" t="s">
        <v>2111</v>
      </c>
      <c r="D480" s="16" t="s">
        <v>1094</v>
      </c>
      <c r="E480" s="16" t="s">
        <v>1090</v>
      </c>
      <c r="F480" s="17" t="s">
        <v>1098</v>
      </c>
      <c r="G480" s="18" t="s">
        <v>1101</v>
      </c>
      <c r="H480" s="12">
        <f t="shared" si="15"/>
        <v>13.106557377049182</v>
      </c>
      <c r="I480" s="12">
        <v>26</v>
      </c>
      <c r="J480" s="25"/>
      <c r="O480" s="67">
        <f>VLOOKUP(D480,'[1]One Plan'!$C:$L,10,0)</f>
        <v>26</v>
      </c>
      <c r="P480" s="63">
        <f t="shared" si="14"/>
        <v>0</v>
      </c>
    </row>
    <row r="481" spans="1:16" s="9" customFormat="1" ht="21.75" customHeight="1">
      <c r="A481" s="226"/>
      <c r="B481" s="223"/>
      <c r="C481" s="52" t="s">
        <v>2111</v>
      </c>
      <c r="D481" s="16" t="s">
        <v>1095</v>
      </c>
      <c r="E481" s="16" t="s">
        <v>1091</v>
      </c>
      <c r="F481" s="17" t="s">
        <v>1099</v>
      </c>
      <c r="G481" s="18" t="s">
        <v>1101</v>
      </c>
      <c r="H481" s="12">
        <f t="shared" si="15"/>
        <v>13.106557377049182</v>
      </c>
      <c r="I481" s="12">
        <v>26</v>
      </c>
      <c r="J481" s="25"/>
      <c r="O481" s="67">
        <f>VLOOKUP(D481,'[1]One Plan'!$C:$L,10,0)</f>
        <v>26</v>
      </c>
      <c r="P481" s="63">
        <f t="shared" si="14"/>
        <v>0</v>
      </c>
    </row>
    <row r="482" spans="1:16" s="9" customFormat="1" ht="21.75" customHeight="1">
      <c r="A482" s="227"/>
      <c r="B482" s="224"/>
      <c r="C482" s="52" t="s">
        <v>2111</v>
      </c>
      <c r="D482" s="16" t="s">
        <v>1096</v>
      </c>
      <c r="E482" s="16" t="s">
        <v>1092</v>
      </c>
      <c r="F482" s="17" t="s">
        <v>1100</v>
      </c>
      <c r="G482" s="18" t="s">
        <v>1101</v>
      </c>
      <c r="H482" s="12">
        <f t="shared" si="15"/>
        <v>13.106557377049182</v>
      </c>
      <c r="I482" s="12">
        <v>26</v>
      </c>
      <c r="J482" s="25"/>
      <c r="O482" s="67">
        <f>VLOOKUP(D482,'[1]One Plan'!$C:$L,10,0)</f>
        <v>26</v>
      </c>
      <c r="P482" s="63">
        <f t="shared" si="14"/>
        <v>0</v>
      </c>
    </row>
    <row r="483" spans="1:16" s="9" customFormat="1" ht="21.75" customHeight="1">
      <c r="A483" s="225" t="s">
        <v>1088</v>
      </c>
      <c r="B483" s="222" t="s">
        <v>1040</v>
      </c>
      <c r="C483" s="52" t="s">
        <v>2112</v>
      </c>
      <c r="D483" s="16" t="s">
        <v>999</v>
      </c>
      <c r="E483" s="16" t="s">
        <v>1002</v>
      </c>
      <c r="F483" s="17" t="s">
        <v>1075</v>
      </c>
      <c r="G483" s="18" t="s">
        <v>71</v>
      </c>
      <c r="H483" s="12">
        <f t="shared" si="15"/>
        <v>9.0737704918032787</v>
      </c>
      <c r="I483" s="12">
        <v>18</v>
      </c>
      <c r="J483" s="25"/>
      <c r="O483" s="67">
        <f>VLOOKUP(D483,'[1]One Plan'!$C:$L,10,0)</f>
        <v>18</v>
      </c>
      <c r="P483" s="63">
        <f t="shared" si="14"/>
        <v>0</v>
      </c>
    </row>
    <row r="484" spans="1:16" s="9" customFormat="1" ht="21.75" customHeight="1">
      <c r="A484" s="226"/>
      <c r="B484" s="223"/>
      <c r="C484" s="52" t="s">
        <v>2112</v>
      </c>
      <c r="D484" s="16" t="s">
        <v>1001</v>
      </c>
      <c r="E484" s="16" t="s">
        <v>1005</v>
      </c>
      <c r="F484" s="17" t="s">
        <v>1076</v>
      </c>
      <c r="G484" s="18" t="s">
        <v>71</v>
      </c>
      <c r="H484" s="12">
        <f t="shared" si="15"/>
        <v>9.0737704918032787</v>
      </c>
      <c r="I484" s="12">
        <v>18</v>
      </c>
      <c r="J484" s="25"/>
      <c r="O484" s="67">
        <f>VLOOKUP(D484,'[1]One Plan'!$C:$L,10,0)</f>
        <v>18</v>
      </c>
      <c r="P484" s="63">
        <f t="shared" si="14"/>
        <v>0</v>
      </c>
    </row>
    <row r="485" spans="1:16" s="9" customFormat="1" ht="21.75" customHeight="1">
      <c r="A485" s="226"/>
      <c r="B485" s="223"/>
      <c r="C485" s="52" t="s">
        <v>2112</v>
      </c>
      <c r="D485" s="16" t="s">
        <v>998</v>
      </c>
      <c r="E485" s="16" t="s">
        <v>1003</v>
      </c>
      <c r="F485" s="17" t="s">
        <v>1077</v>
      </c>
      <c r="G485" s="18" t="s">
        <v>71</v>
      </c>
      <c r="H485" s="12">
        <f t="shared" si="15"/>
        <v>12.350409836065573</v>
      </c>
      <c r="I485" s="12">
        <v>24.5</v>
      </c>
      <c r="J485" s="25"/>
      <c r="O485" s="67">
        <f>VLOOKUP(D485,'[1]One Plan'!$C:$L,10,0)</f>
        <v>24.5</v>
      </c>
      <c r="P485" s="63">
        <f t="shared" si="14"/>
        <v>0</v>
      </c>
    </row>
    <row r="486" spans="1:16" s="9" customFormat="1" ht="21.75" customHeight="1">
      <c r="A486" s="226"/>
      <c r="B486" s="228"/>
      <c r="C486" s="52" t="s">
        <v>2112</v>
      </c>
      <c r="D486" s="16" t="s">
        <v>1000</v>
      </c>
      <c r="E486" s="16" t="s">
        <v>1004</v>
      </c>
      <c r="F486" s="17" t="s">
        <v>1078</v>
      </c>
      <c r="G486" s="18" t="s">
        <v>71</v>
      </c>
      <c r="H486" s="12">
        <f t="shared" si="15"/>
        <v>12.350409836065573</v>
      </c>
      <c r="I486" s="12">
        <v>24.5</v>
      </c>
      <c r="J486" s="25"/>
      <c r="O486" s="67">
        <f>VLOOKUP(D486,'[1]One Plan'!$C:$L,10,0)</f>
        <v>24.5</v>
      </c>
      <c r="P486" s="63">
        <f t="shared" si="14"/>
        <v>0</v>
      </c>
    </row>
    <row r="487" spans="1:16" s="9" customFormat="1" ht="21.75" customHeight="1">
      <c r="A487" s="226"/>
      <c r="B487" s="229" t="s">
        <v>402</v>
      </c>
      <c r="C487" s="52" t="s">
        <v>2113</v>
      </c>
      <c r="D487" s="16" t="s">
        <v>885</v>
      </c>
      <c r="E487" s="16" t="s">
        <v>908</v>
      </c>
      <c r="F487" s="17" t="s">
        <v>403</v>
      </c>
      <c r="G487" s="18" t="s">
        <v>55</v>
      </c>
      <c r="H487" s="12">
        <f t="shared" si="15"/>
        <v>21.172131147540981</v>
      </c>
      <c r="I487" s="12">
        <v>42</v>
      </c>
      <c r="J487" s="25"/>
      <c r="O487" s="67">
        <f>VLOOKUP(D487,'[1]One Plan'!$C:$L,10,0)</f>
        <v>42</v>
      </c>
      <c r="P487" s="63">
        <f t="shared" si="14"/>
        <v>0</v>
      </c>
    </row>
    <row r="488" spans="1:16" s="9" customFormat="1" ht="21.75" customHeight="1">
      <c r="A488" s="226"/>
      <c r="B488" s="223"/>
      <c r="C488" s="52" t="s">
        <v>2113</v>
      </c>
      <c r="D488" s="16" t="s">
        <v>886</v>
      </c>
      <c r="E488" s="16" t="s">
        <v>909</v>
      </c>
      <c r="F488" s="17" t="s">
        <v>404</v>
      </c>
      <c r="G488" s="18" t="s">
        <v>55</v>
      </c>
      <c r="H488" s="12">
        <f t="shared" si="15"/>
        <v>21.172131147540981</v>
      </c>
      <c r="I488" s="12">
        <v>42</v>
      </c>
      <c r="J488" s="25"/>
      <c r="O488" s="67">
        <f>VLOOKUP(D488,'[1]One Plan'!$C:$L,10,0)</f>
        <v>42</v>
      </c>
      <c r="P488" s="63">
        <f t="shared" si="14"/>
        <v>0</v>
      </c>
    </row>
    <row r="489" spans="1:16" s="9" customFormat="1" ht="21.75" customHeight="1">
      <c r="A489" s="226"/>
      <c r="B489" s="223"/>
      <c r="C489" s="52" t="s">
        <v>2113</v>
      </c>
      <c r="D489" s="16" t="s">
        <v>887</v>
      </c>
      <c r="E489" s="16" t="s">
        <v>910</v>
      </c>
      <c r="F489" s="17" t="s">
        <v>405</v>
      </c>
      <c r="G489" s="18" t="s">
        <v>55</v>
      </c>
      <c r="H489" s="12">
        <f t="shared" si="15"/>
        <v>21.172131147540981</v>
      </c>
      <c r="I489" s="12">
        <v>42</v>
      </c>
      <c r="J489" s="25"/>
      <c r="O489" s="67">
        <f>VLOOKUP(D489,'[1]One Plan'!$C:$L,10,0)</f>
        <v>42</v>
      </c>
      <c r="P489" s="63">
        <f t="shared" si="14"/>
        <v>0</v>
      </c>
    </row>
    <row r="490" spans="1:16" s="9" customFormat="1" ht="21.75" customHeight="1">
      <c r="A490" s="226"/>
      <c r="B490" s="223"/>
      <c r="C490" s="52" t="s">
        <v>2113</v>
      </c>
      <c r="D490" s="16" t="s">
        <v>888</v>
      </c>
      <c r="E490" s="16" t="s">
        <v>911</v>
      </c>
      <c r="F490" s="17" t="s">
        <v>406</v>
      </c>
      <c r="G490" s="18" t="s">
        <v>55</v>
      </c>
      <c r="H490" s="12">
        <f t="shared" si="15"/>
        <v>21.172131147540981</v>
      </c>
      <c r="I490" s="12">
        <v>42</v>
      </c>
      <c r="J490" s="25"/>
      <c r="O490" s="67">
        <f>VLOOKUP(D490,'[1]One Plan'!$C:$L,10,0)</f>
        <v>42</v>
      </c>
      <c r="P490" s="63">
        <f t="shared" si="14"/>
        <v>0</v>
      </c>
    </row>
    <row r="491" spans="1:16" s="9" customFormat="1" ht="21.75" customHeight="1">
      <c r="A491" s="226"/>
      <c r="B491" s="223"/>
      <c r="C491" s="52" t="s">
        <v>2113</v>
      </c>
      <c r="D491" s="16" t="s">
        <v>889</v>
      </c>
      <c r="E491" s="16" t="s">
        <v>912</v>
      </c>
      <c r="F491" s="17" t="s">
        <v>407</v>
      </c>
      <c r="G491" s="18" t="s">
        <v>55</v>
      </c>
      <c r="H491" s="12">
        <f t="shared" si="15"/>
        <v>21.172131147540981</v>
      </c>
      <c r="I491" s="12">
        <v>42</v>
      </c>
      <c r="J491" s="25"/>
      <c r="O491" s="67">
        <f>VLOOKUP(D491,'[1]One Plan'!$C:$L,10,0)</f>
        <v>42</v>
      </c>
      <c r="P491" s="63">
        <f t="shared" si="14"/>
        <v>0</v>
      </c>
    </row>
    <row r="492" spans="1:16" s="9" customFormat="1" ht="21.75" customHeight="1">
      <c r="A492" s="226"/>
      <c r="B492" s="223"/>
      <c r="C492" s="52" t="s">
        <v>2113</v>
      </c>
      <c r="D492" s="16" t="s">
        <v>890</v>
      </c>
      <c r="E492" s="16" t="s">
        <v>913</v>
      </c>
      <c r="F492" s="17" t="s">
        <v>606</v>
      </c>
      <c r="G492" s="18" t="s">
        <v>55</v>
      </c>
      <c r="H492" s="12">
        <f t="shared" si="15"/>
        <v>21.172131147540981</v>
      </c>
      <c r="I492" s="12">
        <v>42</v>
      </c>
      <c r="J492" s="25"/>
      <c r="O492" s="67">
        <f>VLOOKUP(D492,'[1]One Plan'!$C:$L,10,0)</f>
        <v>42</v>
      </c>
      <c r="P492" s="63">
        <f t="shared" si="14"/>
        <v>0</v>
      </c>
    </row>
    <row r="493" spans="1:16" s="9" customFormat="1" ht="21.75" customHeight="1">
      <c r="A493" s="226"/>
      <c r="B493" s="224"/>
      <c r="C493" s="52" t="s">
        <v>2113</v>
      </c>
      <c r="D493" s="16" t="s">
        <v>891</v>
      </c>
      <c r="E493" s="16" t="s">
        <v>914</v>
      </c>
      <c r="F493" s="17" t="s">
        <v>408</v>
      </c>
      <c r="G493" s="18" t="s">
        <v>55</v>
      </c>
      <c r="H493" s="12">
        <f t="shared" si="15"/>
        <v>21.172131147540981</v>
      </c>
      <c r="I493" s="12">
        <v>42</v>
      </c>
      <c r="J493" s="25"/>
      <c r="O493" s="67">
        <f>VLOOKUP(D493,'[1]One Plan'!$C:$L,10,0)</f>
        <v>42</v>
      </c>
      <c r="P493" s="63">
        <f t="shared" si="14"/>
        <v>0</v>
      </c>
    </row>
    <row r="494" spans="1:16" s="9" customFormat="1" ht="43.5" customHeight="1">
      <c r="A494" s="227"/>
      <c r="B494" s="37" t="s">
        <v>1286</v>
      </c>
      <c r="C494" s="52" t="s">
        <v>2074</v>
      </c>
      <c r="D494" s="16" t="s">
        <v>1608</v>
      </c>
      <c r="E494" s="16" t="s">
        <v>1609</v>
      </c>
      <c r="F494" s="22" t="s">
        <v>1610</v>
      </c>
      <c r="G494" s="18"/>
      <c r="H494" s="12">
        <f t="shared" si="15"/>
        <v>17.643442622950822</v>
      </c>
      <c r="I494" s="12">
        <v>35</v>
      </c>
      <c r="J494" s="25"/>
      <c r="O494" s="67">
        <f>VLOOKUP(D494,'[1]One Plan'!$C:$L,10,0)</f>
        <v>35</v>
      </c>
      <c r="P494" s="63">
        <f t="shared" si="14"/>
        <v>0</v>
      </c>
    </row>
    <row r="495" spans="1:16" s="9" customFormat="1" ht="21.75" customHeight="1">
      <c r="A495" s="230" t="s">
        <v>409</v>
      </c>
      <c r="B495" s="205" t="s">
        <v>1287</v>
      </c>
      <c r="C495" s="52" t="s">
        <v>2114</v>
      </c>
      <c r="D495" s="16" t="s">
        <v>411</v>
      </c>
      <c r="E495" s="16" t="s">
        <v>410</v>
      </c>
      <c r="F495" s="17" t="s">
        <v>1137</v>
      </c>
      <c r="G495" s="18"/>
      <c r="H495" s="12">
        <f t="shared" si="15"/>
        <v>15.122950819672131</v>
      </c>
      <c r="I495" s="12">
        <v>30</v>
      </c>
      <c r="J495" s="25"/>
      <c r="O495" s="67">
        <f>VLOOKUP(D495,'[1]One Plan'!$C:$L,10,0)</f>
        <v>30</v>
      </c>
      <c r="P495" s="63">
        <f t="shared" si="14"/>
        <v>0</v>
      </c>
    </row>
    <row r="496" spans="1:16" s="9" customFormat="1" ht="21.75" customHeight="1">
      <c r="A496" s="231"/>
      <c r="B496" s="206"/>
      <c r="C496" s="52" t="s">
        <v>2114</v>
      </c>
      <c r="D496" s="16" t="s">
        <v>1611</v>
      </c>
      <c r="E496" s="16" t="s">
        <v>1135</v>
      </c>
      <c r="F496" s="17" t="s">
        <v>1136</v>
      </c>
      <c r="G496" s="18"/>
      <c r="H496" s="12">
        <f t="shared" si="15"/>
        <v>10.83811475409836</v>
      </c>
      <c r="I496" s="12">
        <v>21.5</v>
      </c>
      <c r="J496" s="25"/>
      <c r="O496" s="67">
        <f>VLOOKUP(D496,'[1]One Plan'!$C:$L,10,0)</f>
        <v>21.5</v>
      </c>
      <c r="P496" s="63">
        <f t="shared" si="14"/>
        <v>0</v>
      </c>
    </row>
    <row r="497" spans="1:16" s="9" customFormat="1" ht="21.75" customHeight="1">
      <c r="A497" s="231"/>
      <c r="B497" s="206"/>
      <c r="C497" s="52" t="s">
        <v>2080</v>
      </c>
      <c r="D497" s="16" t="s">
        <v>844</v>
      </c>
      <c r="E497" s="16" t="s">
        <v>843</v>
      </c>
      <c r="F497" s="17" t="s">
        <v>845</v>
      </c>
      <c r="G497" s="18"/>
      <c r="H497" s="12">
        <f t="shared" si="15"/>
        <v>9.0737704918032787</v>
      </c>
      <c r="I497" s="12">
        <v>18</v>
      </c>
      <c r="J497" s="25"/>
      <c r="O497" s="67">
        <f>VLOOKUP(D497,'[1]One Plan'!$C:$L,10,0)</f>
        <v>18</v>
      </c>
      <c r="P497" s="63">
        <f t="shared" si="14"/>
        <v>0</v>
      </c>
    </row>
    <row r="498" spans="1:16" s="9" customFormat="1" ht="21.75" customHeight="1">
      <c r="A498" s="231"/>
      <c r="B498" s="206"/>
      <c r="C498" s="52" t="s">
        <v>2114</v>
      </c>
      <c r="D498" s="16" t="s">
        <v>652</v>
      </c>
      <c r="E498" s="16" t="s">
        <v>718</v>
      </c>
      <c r="F498" s="17" t="s">
        <v>418</v>
      </c>
      <c r="G498" s="18"/>
      <c r="H498" s="12">
        <f t="shared" si="15"/>
        <v>3.2766393442622954</v>
      </c>
      <c r="I498" s="12">
        <v>6.5</v>
      </c>
      <c r="J498" s="25"/>
      <c r="O498" s="67">
        <f>VLOOKUP(D498,'[1]One Plan'!$C:$L,10,0)</f>
        <v>6.5</v>
      </c>
      <c r="P498" s="63">
        <f t="shared" si="14"/>
        <v>0</v>
      </c>
    </row>
    <row r="499" spans="1:16" s="9" customFormat="1" ht="21.75" customHeight="1">
      <c r="A499" s="231"/>
      <c r="B499" s="206"/>
      <c r="C499" s="52" t="s">
        <v>2114</v>
      </c>
      <c r="D499" s="16" t="s">
        <v>420</v>
      </c>
      <c r="E499" s="16" t="s">
        <v>419</v>
      </c>
      <c r="F499" s="17" t="s">
        <v>421</v>
      </c>
      <c r="G499" s="18"/>
      <c r="H499" s="12">
        <f t="shared" si="15"/>
        <v>10.359221311475411</v>
      </c>
      <c r="I499" s="12">
        <v>20.55</v>
      </c>
      <c r="J499" s="25"/>
      <c r="O499" s="67">
        <f>VLOOKUP(D499,'[1]One Plan'!$C:$L,10,0)</f>
        <v>20.55</v>
      </c>
      <c r="P499" s="63">
        <f t="shared" si="14"/>
        <v>0</v>
      </c>
    </row>
    <row r="500" spans="1:16" s="9" customFormat="1" ht="34.5" customHeight="1">
      <c r="A500" s="231"/>
      <c r="B500" s="206"/>
      <c r="C500" s="52" t="s">
        <v>2114</v>
      </c>
      <c r="D500" s="16" t="s">
        <v>413</v>
      </c>
      <c r="E500" s="16" t="s">
        <v>412</v>
      </c>
      <c r="F500" s="41" t="s">
        <v>414</v>
      </c>
      <c r="G500" s="18"/>
      <c r="H500" s="12">
        <f t="shared" si="15"/>
        <v>37.807377049180324</v>
      </c>
      <c r="I500" s="12">
        <v>75</v>
      </c>
      <c r="J500" s="25"/>
      <c r="O500" s="67">
        <f>VLOOKUP(D500,'[1]One Plan'!$C:$L,10,0)</f>
        <v>75</v>
      </c>
      <c r="P500" s="63">
        <f t="shared" si="14"/>
        <v>0</v>
      </c>
    </row>
    <row r="501" spans="1:16" s="9" customFormat="1" ht="21.75" customHeight="1">
      <c r="A501" s="231"/>
      <c r="B501" s="206"/>
      <c r="C501" s="52" t="s">
        <v>2114</v>
      </c>
      <c r="D501" s="16" t="s">
        <v>416</v>
      </c>
      <c r="E501" s="16" t="s">
        <v>415</v>
      </c>
      <c r="F501" s="41" t="s">
        <v>417</v>
      </c>
      <c r="G501" s="18"/>
      <c r="H501" s="12">
        <f t="shared" si="15"/>
        <v>37.807377049180324</v>
      </c>
      <c r="I501" s="12">
        <v>75</v>
      </c>
      <c r="J501" s="25"/>
      <c r="O501" s="67">
        <f>VLOOKUP(D501,'[1]One Plan'!$C:$L,10,0)</f>
        <v>75</v>
      </c>
      <c r="P501" s="63">
        <f t="shared" si="14"/>
        <v>0</v>
      </c>
    </row>
    <row r="502" spans="1:16" s="9" customFormat="1" ht="21.75" customHeight="1">
      <c r="A502" s="231"/>
      <c r="B502" s="206"/>
      <c r="C502" s="52" t="s">
        <v>2114</v>
      </c>
      <c r="D502" s="16" t="s">
        <v>423</v>
      </c>
      <c r="E502" s="16" t="s">
        <v>422</v>
      </c>
      <c r="F502" s="17" t="s">
        <v>424</v>
      </c>
      <c r="G502" s="18"/>
      <c r="H502" s="12">
        <f t="shared" si="15"/>
        <v>19.876598360655738</v>
      </c>
      <c r="I502" s="12">
        <v>39.43</v>
      </c>
      <c r="J502" s="25"/>
      <c r="O502" s="67">
        <f>VLOOKUP(D502,'[1]One Plan'!$C:$L,10,0)</f>
        <v>39.43</v>
      </c>
      <c r="P502" s="63">
        <f t="shared" si="14"/>
        <v>0</v>
      </c>
    </row>
    <row r="503" spans="1:16" s="9" customFormat="1" ht="21.75" customHeight="1">
      <c r="A503" s="231"/>
      <c r="B503" s="206"/>
      <c r="C503" s="52" t="s">
        <v>2114</v>
      </c>
      <c r="D503" s="16" t="s">
        <v>548</v>
      </c>
      <c r="E503" s="59" t="s">
        <v>490</v>
      </c>
      <c r="F503" s="17" t="s">
        <v>425</v>
      </c>
      <c r="G503" s="18"/>
      <c r="H503" s="12">
        <f t="shared" si="15"/>
        <v>1.6282377049180328</v>
      </c>
      <c r="I503" s="12">
        <v>3.23</v>
      </c>
      <c r="J503" s="25"/>
      <c r="O503" s="67">
        <f>VLOOKUP(D503,'[1]One Plan'!$C:$L,10,0)</f>
        <v>3.23</v>
      </c>
      <c r="P503" s="63">
        <f t="shared" si="14"/>
        <v>0</v>
      </c>
    </row>
    <row r="504" spans="1:16" s="9" customFormat="1">
      <c r="A504" s="231"/>
      <c r="B504" s="206"/>
      <c r="C504" s="52" t="s">
        <v>2121</v>
      </c>
      <c r="D504" s="16" t="s">
        <v>1936</v>
      </c>
      <c r="E504" s="16">
        <v>18084049730</v>
      </c>
      <c r="F504" s="17" t="s">
        <v>1933</v>
      </c>
      <c r="G504" s="18" t="s">
        <v>842</v>
      </c>
      <c r="H504" s="12">
        <f t="shared" si="15"/>
        <v>8.8217213114754109</v>
      </c>
      <c r="I504" s="12">
        <v>17.5</v>
      </c>
      <c r="J504" s="25"/>
      <c r="O504" s="68" t="e">
        <f>VLOOKUP(D504,'[1]One Plan'!$C:$L,10,0)</f>
        <v>#N/A</v>
      </c>
      <c r="P504" s="63" t="e">
        <f t="shared" si="14"/>
        <v>#N/A</v>
      </c>
    </row>
    <row r="505" spans="1:16" s="9" customFormat="1" ht="21.75" customHeight="1">
      <c r="A505" s="231"/>
      <c r="B505" s="206"/>
      <c r="C505" s="52" t="s">
        <v>2121</v>
      </c>
      <c r="D505" s="16" t="s">
        <v>1935</v>
      </c>
      <c r="E505" s="19">
        <v>18084049792</v>
      </c>
      <c r="F505" s="17" t="s">
        <v>2122</v>
      </c>
      <c r="G505" s="18" t="s">
        <v>1612</v>
      </c>
      <c r="H505" s="12">
        <f t="shared" si="15"/>
        <v>17.139344262295083</v>
      </c>
      <c r="I505" s="12">
        <v>34</v>
      </c>
      <c r="J505" s="25"/>
      <c r="O505" s="68" t="e">
        <f>VLOOKUP(D505,'[1]One Plan'!$C:$L,10,0)</f>
        <v>#N/A</v>
      </c>
      <c r="P505" s="63" t="e">
        <f t="shared" si="14"/>
        <v>#N/A</v>
      </c>
    </row>
    <row r="506" spans="1:16" s="9" customFormat="1" ht="21.75" customHeight="1">
      <c r="A506" s="232"/>
      <c r="B506" s="207"/>
      <c r="C506" s="52" t="s">
        <v>2121</v>
      </c>
      <c r="D506" s="16" t="s">
        <v>1934</v>
      </c>
      <c r="E506" s="16">
        <v>18084049808</v>
      </c>
      <c r="F506" s="17" t="s">
        <v>2122</v>
      </c>
      <c r="G506" s="18" t="s">
        <v>1613</v>
      </c>
      <c r="H506" s="12">
        <f t="shared" si="15"/>
        <v>42.8483606557377</v>
      </c>
      <c r="I506" s="12">
        <v>85</v>
      </c>
      <c r="J506" s="25"/>
      <c r="O506" s="68" t="e">
        <f>VLOOKUP(D506,'[1]One Plan'!$C:$L,10,0)</f>
        <v>#N/A</v>
      </c>
      <c r="P506" s="63" t="e">
        <f t="shared" si="14"/>
        <v>#N/A</v>
      </c>
    </row>
    <row r="507" spans="1:16" s="9" customFormat="1" ht="21.75" customHeight="1">
      <c r="A507" s="214" t="s">
        <v>154</v>
      </c>
      <c r="B507" s="205" t="s">
        <v>155</v>
      </c>
      <c r="C507" s="52" t="s">
        <v>2115</v>
      </c>
      <c r="D507" s="16" t="s">
        <v>766</v>
      </c>
      <c r="E507" s="19" t="s">
        <v>767</v>
      </c>
      <c r="F507" s="17" t="s">
        <v>156</v>
      </c>
      <c r="G507" s="18" t="s">
        <v>54</v>
      </c>
      <c r="H507" s="12">
        <f t="shared" si="15"/>
        <v>7.385040983606558</v>
      </c>
      <c r="I507" s="12">
        <v>14.65</v>
      </c>
      <c r="J507" s="25"/>
      <c r="O507" s="67">
        <f>VLOOKUP(D507,'[1]One Plan'!$C:$L,10,0)</f>
        <v>14.65</v>
      </c>
      <c r="P507" s="63">
        <f t="shared" si="14"/>
        <v>0</v>
      </c>
    </row>
    <row r="508" spans="1:16" s="9" customFormat="1" ht="21.75" customHeight="1">
      <c r="A508" s="214"/>
      <c r="B508" s="206"/>
      <c r="C508" s="52" t="s">
        <v>2116</v>
      </c>
      <c r="D508" s="16" t="s">
        <v>1614</v>
      </c>
      <c r="E508" s="19" t="s">
        <v>1615</v>
      </c>
      <c r="F508" s="17" t="s">
        <v>1616</v>
      </c>
      <c r="G508" s="18" t="s">
        <v>628</v>
      </c>
      <c r="H508" s="12">
        <f t="shared" si="15"/>
        <v>8.383155737704918</v>
      </c>
      <c r="I508" s="12">
        <v>16.63</v>
      </c>
      <c r="J508" s="25"/>
      <c r="O508" s="67">
        <f>VLOOKUP(D508,'[1]One Plan'!$C:$L,10,0)</f>
        <v>16.63</v>
      </c>
      <c r="P508" s="63">
        <f t="shared" si="14"/>
        <v>0</v>
      </c>
    </row>
    <row r="509" spans="1:16" s="9" customFormat="1" ht="21.75" customHeight="1">
      <c r="A509" s="214"/>
      <c r="B509" s="206"/>
      <c r="C509" s="52" t="s">
        <v>2116</v>
      </c>
      <c r="D509" s="16" t="s">
        <v>1617</v>
      </c>
      <c r="E509" s="19" t="s">
        <v>1618</v>
      </c>
      <c r="F509" s="17" t="s">
        <v>1619</v>
      </c>
      <c r="G509" s="18" t="s">
        <v>1620</v>
      </c>
      <c r="H509" s="12">
        <f t="shared" si="15"/>
        <v>7.6824590163934428</v>
      </c>
      <c r="I509" s="12">
        <v>15.24</v>
      </c>
      <c r="J509" s="25"/>
      <c r="O509" s="67">
        <f>VLOOKUP(D509,'[1]One Plan'!$C:$L,10,0)</f>
        <v>15.24</v>
      </c>
      <c r="P509" s="63">
        <f t="shared" si="14"/>
        <v>0</v>
      </c>
    </row>
    <row r="510" spans="1:16" s="9" customFormat="1" ht="21.75" customHeight="1">
      <c r="A510" s="214"/>
      <c r="B510" s="216"/>
      <c r="C510" s="52" t="s">
        <v>2116</v>
      </c>
      <c r="D510" s="16" t="s">
        <v>1621</v>
      </c>
      <c r="E510" s="19" t="s">
        <v>1622</v>
      </c>
      <c r="F510" s="17" t="s">
        <v>1623</v>
      </c>
      <c r="G510" s="18" t="s">
        <v>1620</v>
      </c>
      <c r="H510" s="12">
        <f t="shared" si="15"/>
        <v>7.6824590163934428</v>
      </c>
      <c r="I510" s="12">
        <v>15.24</v>
      </c>
      <c r="J510" s="25"/>
      <c r="O510" s="67">
        <f>VLOOKUP(D510,'[1]One Plan'!$C:$L,10,0)</f>
        <v>15.24</v>
      </c>
      <c r="P510" s="63">
        <f t="shared" si="14"/>
        <v>0</v>
      </c>
    </row>
    <row r="511" spans="1:16" s="9" customFormat="1" ht="21.75" customHeight="1">
      <c r="A511" s="214"/>
      <c r="B511" s="217" t="s">
        <v>157</v>
      </c>
      <c r="C511" s="52" t="s">
        <v>158</v>
      </c>
      <c r="D511" s="16" t="s">
        <v>582</v>
      </c>
      <c r="E511" s="19" t="s">
        <v>428</v>
      </c>
      <c r="F511" s="17" t="s">
        <v>158</v>
      </c>
      <c r="G511" s="18" t="s">
        <v>1624</v>
      </c>
      <c r="H511" s="12">
        <f t="shared" si="15"/>
        <v>55.223975409836058</v>
      </c>
      <c r="I511" s="12">
        <v>109.55</v>
      </c>
      <c r="J511" s="25"/>
      <c r="O511" s="67">
        <f>VLOOKUP(D511,'[1]One Plan'!$C:$L,10,0)</f>
        <v>109.55</v>
      </c>
      <c r="P511" s="63">
        <f t="shared" si="14"/>
        <v>0</v>
      </c>
    </row>
    <row r="512" spans="1:16" s="9" customFormat="1" ht="21.75" customHeight="1">
      <c r="A512" s="214"/>
      <c r="B512" s="218"/>
      <c r="C512" s="52" t="s">
        <v>158</v>
      </c>
      <c r="D512" s="16" t="s">
        <v>650</v>
      </c>
      <c r="E512" s="19" t="s">
        <v>717</v>
      </c>
      <c r="F512" s="17" t="s">
        <v>159</v>
      </c>
      <c r="G512" s="18" t="s">
        <v>1576</v>
      </c>
      <c r="H512" s="12">
        <f t="shared" si="15"/>
        <v>7.6975819672131145</v>
      </c>
      <c r="I512" s="12">
        <v>15.27</v>
      </c>
      <c r="J512" s="25"/>
      <c r="O512" s="67">
        <f>VLOOKUP(D512,'[1]One Plan'!$C:$L,10,0)</f>
        <v>15.27</v>
      </c>
      <c r="P512" s="63">
        <f t="shared" si="14"/>
        <v>0</v>
      </c>
    </row>
    <row r="513" spans="1:16" s="9" customFormat="1" ht="21.75" customHeight="1">
      <c r="A513" s="214"/>
      <c r="B513" s="218"/>
      <c r="C513" s="52" t="s">
        <v>158</v>
      </c>
      <c r="D513" s="16" t="s">
        <v>626</v>
      </c>
      <c r="E513" s="19" t="s">
        <v>625</v>
      </c>
      <c r="F513" s="17" t="s">
        <v>627</v>
      </c>
      <c r="G513" s="18" t="s">
        <v>628</v>
      </c>
      <c r="H513" s="12">
        <f t="shared" si="15"/>
        <v>8.060532786885247</v>
      </c>
      <c r="I513" s="12">
        <v>15.99</v>
      </c>
      <c r="J513" s="25"/>
      <c r="O513" s="67">
        <f>VLOOKUP(D513,'[1]One Plan'!$C:$L,10,0)</f>
        <v>15.99</v>
      </c>
      <c r="P513" s="63">
        <f t="shared" si="14"/>
        <v>0</v>
      </c>
    </row>
    <row r="514" spans="1:16" s="9" customFormat="1" ht="21.75" customHeight="1">
      <c r="A514" s="214"/>
      <c r="B514" s="218"/>
      <c r="C514" s="52" t="s">
        <v>158</v>
      </c>
      <c r="D514" s="16" t="s">
        <v>630</v>
      </c>
      <c r="E514" s="19" t="s">
        <v>629</v>
      </c>
      <c r="F514" s="17" t="s">
        <v>631</v>
      </c>
      <c r="G514" s="18" t="s">
        <v>628</v>
      </c>
      <c r="H514" s="12">
        <f t="shared" si="15"/>
        <v>8.060532786885247</v>
      </c>
      <c r="I514" s="12">
        <v>15.99</v>
      </c>
      <c r="J514" s="25"/>
      <c r="O514" s="67">
        <f>VLOOKUP(D514,'[1]One Plan'!$C:$L,10,0)</f>
        <v>15.99</v>
      </c>
      <c r="P514" s="63">
        <f t="shared" si="14"/>
        <v>0</v>
      </c>
    </row>
    <row r="515" spans="1:16" s="9" customFormat="1" ht="21.75" customHeight="1">
      <c r="A515" s="214"/>
      <c r="B515" s="218"/>
      <c r="C515" s="52" t="s">
        <v>158</v>
      </c>
      <c r="D515" s="16" t="s">
        <v>633</v>
      </c>
      <c r="E515" s="19" t="s">
        <v>632</v>
      </c>
      <c r="F515" s="17" t="s">
        <v>634</v>
      </c>
      <c r="G515" s="18" t="s">
        <v>628</v>
      </c>
      <c r="H515" s="12">
        <f t="shared" si="15"/>
        <v>8.060532786885247</v>
      </c>
      <c r="I515" s="12">
        <v>15.99</v>
      </c>
      <c r="J515" s="25"/>
      <c r="O515" s="67">
        <f>VLOOKUP(D515,'[1]One Plan'!$C:$L,10,0)</f>
        <v>15.99</v>
      </c>
      <c r="P515" s="63">
        <f t="shared" si="14"/>
        <v>0</v>
      </c>
    </row>
    <row r="516" spans="1:16" s="9" customFormat="1" ht="21.75" customHeight="1">
      <c r="A516" s="214"/>
      <c r="B516" s="219"/>
      <c r="C516" s="52" t="s">
        <v>158</v>
      </c>
      <c r="D516" s="16" t="s">
        <v>1625</v>
      </c>
      <c r="E516" s="19" t="s">
        <v>1626</v>
      </c>
      <c r="F516" s="17" t="s">
        <v>1627</v>
      </c>
      <c r="G516" s="18" t="s">
        <v>1628</v>
      </c>
      <c r="H516" s="12">
        <f t="shared" si="15"/>
        <v>80.000409836065572</v>
      </c>
      <c r="I516" s="12">
        <v>158.69999999999999</v>
      </c>
      <c r="J516" s="25"/>
      <c r="O516" s="67">
        <f>VLOOKUP(D516,'[1]One Plan'!$C:$L,10,0)</f>
        <v>158.69999999999999</v>
      </c>
      <c r="P516" s="63">
        <f t="shared" si="14"/>
        <v>0</v>
      </c>
    </row>
    <row r="517" spans="1:16" s="9" customFormat="1" ht="21.75" customHeight="1">
      <c r="A517" s="214"/>
      <c r="B517" s="220" t="s">
        <v>160</v>
      </c>
      <c r="C517" s="52" t="s">
        <v>2116</v>
      </c>
      <c r="D517" s="16" t="s">
        <v>1629</v>
      </c>
      <c r="E517" s="19" t="s">
        <v>1630</v>
      </c>
      <c r="F517" s="17" t="s">
        <v>1631</v>
      </c>
      <c r="G517" s="18" t="s">
        <v>7</v>
      </c>
      <c r="H517" s="12">
        <f t="shared" si="15"/>
        <v>23.707745901639345</v>
      </c>
      <c r="I517" s="12">
        <v>47.03</v>
      </c>
      <c r="J517" s="33"/>
      <c r="O517" s="67">
        <f>VLOOKUP(D517,'[1]One Plan'!$C:$L,10,0)</f>
        <v>47.03</v>
      </c>
      <c r="P517" s="63">
        <f t="shared" si="14"/>
        <v>0</v>
      </c>
    </row>
    <row r="518" spans="1:16" s="9" customFormat="1" ht="21.75" customHeight="1">
      <c r="A518" s="214"/>
      <c r="B518" s="206"/>
      <c r="C518" s="52" t="s">
        <v>2116</v>
      </c>
      <c r="D518" s="16" t="s">
        <v>1632</v>
      </c>
      <c r="E518" s="19" t="s">
        <v>1633</v>
      </c>
      <c r="F518" s="17" t="s">
        <v>1634</v>
      </c>
      <c r="G518" s="18" t="s">
        <v>7</v>
      </c>
      <c r="H518" s="12">
        <f t="shared" si="15"/>
        <v>23.707745901639345</v>
      </c>
      <c r="I518" s="12">
        <v>47.03</v>
      </c>
      <c r="J518" s="25"/>
      <c r="O518" s="67">
        <f>VLOOKUP(D518,'[1]One Plan'!$C:$L,10,0)</f>
        <v>47.03</v>
      </c>
      <c r="P518" s="63">
        <f t="shared" ref="P518:P581" si="16">O518-I518</f>
        <v>0</v>
      </c>
    </row>
    <row r="519" spans="1:16" s="9" customFormat="1" ht="21.75" customHeight="1">
      <c r="A519" s="214"/>
      <c r="B519" s="206"/>
      <c r="C519" s="52" t="s">
        <v>2116</v>
      </c>
      <c r="D519" s="16" t="s">
        <v>1635</v>
      </c>
      <c r="E519" s="19" t="s">
        <v>1636</v>
      </c>
      <c r="F519" s="17" t="s">
        <v>1637</v>
      </c>
      <c r="G519" s="18" t="s">
        <v>628</v>
      </c>
      <c r="H519" s="12">
        <f t="shared" si="15"/>
        <v>8.383155737704918</v>
      </c>
      <c r="I519" s="12">
        <v>16.63</v>
      </c>
      <c r="J519" s="25"/>
      <c r="O519" s="67">
        <f>VLOOKUP(D519,'[1]One Plan'!$C:$L,10,0)</f>
        <v>16.63</v>
      </c>
      <c r="P519" s="63">
        <f t="shared" si="16"/>
        <v>0</v>
      </c>
    </row>
    <row r="520" spans="1:16" s="9" customFormat="1" ht="21.75" customHeight="1">
      <c r="A520" s="214"/>
      <c r="B520" s="206"/>
      <c r="C520" s="52" t="s">
        <v>2116</v>
      </c>
      <c r="D520" s="16" t="s">
        <v>1638</v>
      </c>
      <c r="E520" s="19" t="s">
        <v>1639</v>
      </c>
      <c r="F520" s="17" t="s">
        <v>1640</v>
      </c>
      <c r="G520" s="18" t="s">
        <v>628</v>
      </c>
      <c r="H520" s="12">
        <f t="shared" si="15"/>
        <v>8.383155737704918</v>
      </c>
      <c r="I520" s="12">
        <v>16.63</v>
      </c>
      <c r="J520" s="25"/>
      <c r="O520" s="67">
        <f>VLOOKUP(D520,'[1]One Plan'!$C:$L,10,0)</f>
        <v>16.63</v>
      </c>
      <c r="P520" s="63">
        <f t="shared" si="16"/>
        <v>0</v>
      </c>
    </row>
    <row r="521" spans="1:16" s="9" customFormat="1" ht="21.75" customHeight="1">
      <c r="A521" s="214"/>
      <c r="B521" s="206"/>
      <c r="C521" s="52" t="s">
        <v>2116</v>
      </c>
      <c r="D521" s="16" t="s">
        <v>1641</v>
      </c>
      <c r="E521" s="19" t="s">
        <v>1642</v>
      </c>
      <c r="F521" s="17" t="s">
        <v>1643</v>
      </c>
      <c r="G521" s="18" t="s">
        <v>628</v>
      </c>
      <c r="H521" s="12">
        <f t="shared" si="15"/>
        <v>8.383155737704918</v>
      </c>
      <c r="I521" s="12">
        <v>16.63</v>
      </c>
      <c r="J521" s="25"/>
      <c r="O521" s="67">
        <f>VLOOKUP(D521,'[1]One Plan'!$C:$L,10,0)</f>
        <v>16.63</v>
      </c>
      <c r="P521" s="63">
        <f t="shared" si="16"/>
        <v>0</v>
      </c>
    </row>
    <row r="522" spans="1:16" s="9" customFormat="1" ht="21.75" customHeight="1">
      <c r="A522" s="214"/>
      <c r="B522" s="206"/>
      <c r="C522" s="52" t="s">
        <v>2116</v>
      </c>
      <c r="D522" s="16" t="s">
        <v>1644</v>
      </c>
      <c r="E522" s="19" t="s">
        <v>1645</v>
      </c>
      <c r="F522" s="17" t="s">
        <v>1646</v>
      </c>
      <c r="G522" s="18" t="s">
        <v>628</v>
      </c>
      <c r="H522" s="12">
        <f t="shared" si="15"/>
        <v>8.383155737704918</v>
      </c>
      <c r="I522" s="12">
        <v>16.63</v>
      </c>
      <c r="J522" s="25"/>
      <c r="O522" s="67">
        <f>VLOOKUP(D522,'[1]One Plan'!$C:$L,10,0)</f>
        <v>16.63</v>
      </c>
      <c r="P522" s="63">
        <f t="shared" si="16"/>
        <v>0</v>
      </c>
    </row>
    <row r="523" spans="1:16" s="9" customFormat="1" ht="21.75" customHeight="1">
      <c r="A523" s="214"/>
      <c r="B523" s="206"/>
      <c r="C523" s="52" t="s">
        <v>2116</v>
      </c>
      <c r="D523" s="16" t="s">
        <v>1647</v>
      </c>
      <c r="E523" s="19" t="s">
        <v>1648</v>
      </c>
      <c r="F523" s="17" t="s">
        <v>1649</v>
      </c>
      <c r="G523" s="18" t="s">
        <v>628</v>
      </c>
      <c r="H523" s="12">
        <f t="shared" ref="H523:H586" si="17">I523/1.22*(1-0.385)</f>
        <v>8.383155737704918</v>
      </c>
      <c r="I523" s="12">
        <v>16.63</v>
      </c>
      <c r="J523" s="25"/>
      <c r="O523" s="67">
        <f>VLOOKUP(D523,'[1]One Plan'!$C:$L,10,0)</f>
        <v>16.63</v>
      </c>
      <c r="P523" s="63">
        <f t="shared" si="16"/>
        <v>0</v>
      </c>
    </row>
    <row r="524" spans="1:16" s="9" customFormat="1" ht="21.75" customHeight="1">
      <c r="A524" s="214"/>
      <c r="B524" s="206"/>
      <c r="C524" s="52" t="s">
        <v>2116</v>
      </c>
      <c r="D524" s="16" t="s">
        <v>1650</v>
      </c>
      <c r="E524" s="19" t="s">
        <v>1651</v>
      </c>
      <c r="F524" s="17" t="s">
        <v>1652</v>
      </c>
      <c r="G524" s="18" t="s">
        <v>628</v>
      </c>
      <c r="H524" s="12">
        <f t="shared" si="17"/>
        <v>8.383155737704918</v>
      </c>
      <c r="I524" s="12">
        <v>16.63</v>
      </c>
      <c r="J524" s="25"/>
      <c r="O524" s="67">
        <f>VLOOKUP(D524,'[1]One Plan'!$C:$L,10,0)</f>
        <v>16.63</v>
      </c>
      <c r="P524" s="63">
        <f t="shared" si="16"/>
        <v>0</v>
      </c>
    </row>
    <row r="525" spans="1:16" s="9" customFormat="1" ht="21.75" customHeight="1">
      <c r="A525" s="214"/>
      <c r="B525" s="206"/>
      <c r="C525" s="52" t="s">
        <v>2116</v>
      </c>
      <c r="D525" s="16" t="s">
        <v>1653</v>
      </c>
      <c r="E525" s="19" t="s">
        <v>1654</v>
      </c>
      <c r="F525" s="17" t="s">
        <v>1655</v>
      </c>
      <c r="G525" s="18" t="s">
        <v>628</v>
      </c>
      <c r="H525" s="12">
        <f t="shared" si="17"/>
        <v>8.383155737704918</v>
      </c>
      <c r="I525" s="12">
        <v>16.63</v>
      </c>
      <c r="J525" s="25"/>
      <c r="O525" s="67">
        <f>VLOOKUP(D525,'[1]One Plan'!$C:$L,10,0)</f>
        <v>16.63</v>
      </c>
      <c r="P525" s="63">
        <f t="shared" si="16"/>
        <v>0</v>
      </c>
    </row>
    <row r="526" spans="1:16" s="9" customFormat="1" ht="21.75" customHeight="1">
      <c r="A526" s="214"/>
      <c r="B526" s="206"/>
      <c r="C526" s="52" t="s">
        <v>2116</v>
      </c>
      <c r="D526" s="16" t="s">
        <v>1656</v>
      </c>
      <c r="E526" s="19" t="s">
        <v>1657</v>
      </c>
      <c r="F526" s="17" t="s">
        <v>1658</v>
      </c>
      <c r="G526" s="18" t="s">
        <v>628</v>
      </c>
      <c r="H526" s="12">
        <f t="shared" si="17"/>
        <v>8.383155737704918</v>
      </c>
      <c r="I526" s="12">
        <v>16.63</v>
      </c>
      <c r="J526" s="25"/>
      <c r="O526" s="67">
        <f>VLOOKUP(D526,'[1]One Plan'!$C:$L,10,0)</f>
        <v>16.63</v>
      </c>
      <c r="P526" s="63">
        <f t="shared" si="16"/>
        <v>0</v>
      </c>
    </row>
    <row r="527" spans="1:16" s="9" customFormat="1" ht="21.75" customHeight="1">
      <c r="A527" s="214"/>
      <c r="B527" s="206"/>
      <c r="C527" s="52" t="s">
        <v>2116</v>
      </c>
      <c r="D527" s="16" t="s">
        <v>1659</v>
      </c>
      <c r="E527" s="19" t="s">
        <v>1660</v>
      </c>
      <c r="F527" s="17" t="s">
        <v>1661</v>
      </c>
      <c r="G527" s="18" t="s">
        <v>628</v>
      </c>
      <c r="H527" s="12">
        <f t="shared" si="17"/>
        <v>8.383155737704918</v>
      </c>
      <c r="I527" s="12">
        <v>16.63</v>
      </c>
      <c r="J527" s="25"/>
      <c r="O527" s="67">
        <f>VLOOKUP(D527,'[1]One Plan'!$C:$L,10,0)</f>
        <v>16.63</v>
      </c>
      <c r="P527" s="63">
        <f t="shared" si="16"/>
        <v>0</v>
      </c>
    </row>
    <row r="528" spans="1:16" s="9" customFormat="1" ht="21.75" customHeight="1">
      <c r="A528" s="215"/>
      <c r="B528" s="205" t="s">
        <v>1662</v>
      </c>
      <c r="C528" s="52" t="s">
        <v>2116</v>
      </c>
      <c r="D528" s="57" t="s">
        <v>1663</v>
      </c>
      <c r="E528" s="16" t="s">
        <v>1664</v>
      </c>
      <c r="F528" s="17" t="s">
        <v>1665</v>
      </c>
      <c r="G528" s="18" t="s">
        <v>628</v>
      </c>
      <c r="H528" s="12">
        <f t="shared" si="17"/>
        <v>8.383155737704918</v>
      </c>
      <c r="I528" s="12">
        <v>16.63</v>
      </c>
      <c r="J528" s="25"/>
      <c r="O528" s="67">
        <f>VLOOKUP(D528,'[1]One Plan'!$C:$L,10,0)</f>
        <v>16.63</v>
      </c>
      <c r="P528" s="63">
        <f t="shared" si="16"/>
        <v>0</v>
      </c>
    </row>
    <row r="529" spans="1:16" s="9" customFormat="1" ht="21.75" customHeight="1">
      <c r="A529" s="215"/>
      <c r="B529" s="206"/>
      <c r="C529" s="52" t="s">
        <v>2116</v>
      </c>
      <c r="D529" s="57" t="s">
        <v>1666</v>
      </c>
      <c r="E529" s="19" t="s">
        <v>1667</v>
      </c>
      <c r="F529" s="17" t="s">
        <v>1668</v>
      </c>
      <c r="G529" s="18" t="s">
        <v>628</v>
      </c>
      <c r="H529" s="12">
        <f t="shared" si="17"/>
        <v>8.383155737704918</v>
      </c>
      <c r="I529" s="12">
        <v>16.63</v>
      </c>
      <c r="J529" s="25"/>
      <c r="O529" s="67">
        <f>VLOOKUP(D529,'[1]One Plan'!$C:$L,10,0)</f>
        <v>16.63</v>
      </c>
      <c r="P529" s="63">
        <f t="shared" si="16"/>
        <v>0</v>
      </c>
    </row>
    <row r="530" spans="1:16" s="9" customFormat="1" ht="21.75" customHeight="1">
      <c r="A530" s="215"/>
      <c r="B530" s="206"/>
      <c r="C530" s="52" t="s">
        <v>2116</v>
      </c>
      <c r="D530" s="57" t="s">
        <v>1669</v>
      </c>
      <c r="E530" s="19" t="s">
        <v>1670</v>
      </c>
      <c r="F530" s="17" t="s">
        <v>1671</v>
      </c>
      <c r="G530" s="18" t="s">
        <v>628</v>
      </c>
      <c r="H530" s="12">
        <f t="shared" si="17"/>
        <v>8.383155737704918</v>
      </c>
      <c r="I530" s="12">
        <v>16.63</v>
      </c>
      <c r="J530" s="25"/>
      <c r="O530" s="67">
        <f>VLOOKUP(D530,'[1]One Plan'!$C:$L,10,0)</f>
        <v>16.63</v>
      </c>
      <c r="P530" s="63">
        <f t="shared" si="16"/>
        <v>0</v>
      </c>
    </row>
    <row r="531" spans="1:16" s="9" customFormat="1" ht="21.75" customHeight="1">
      <c r="A531" s="215"/>
      <c r="B531" s="206"/>
      <c r="C531" s="52" t="s">
        <v>2116</v>
      </c>
      <c r="D531" s="57" t="s">
        <v>1672</v>
      </c>
      <c r="E531" s="19" t="s">
        <v>1673</v>
      </c>
      <c r="F531" s="17" t="s">
        <v>1674</v>
      </c>
      <c r="G531" s="18" t="s">
        <v>628</v>
      </c>
      <c r="H531" s="12">
        <f t="shared" si="17"/>
        <v>8.383155737704918</v>
      </c>
      <c r="I531" s="12">
        <v>16.63</v>
      </c>
      <c r="J531" s="25"/>
      <c r="O531" s="67">
        <f>VLOOKUP(D531,'[1]One Plan'!$C:$L,10,0)</f>
        <v>16.63</v>
      </c>
      <c r="P531" s="63">
        <f t="shared" si="16"/>
        <v>0</v>
      </c>
    </row>
    <row r="532" spans="1:16" s="9" customFormat="1" ht="21.75" customHeight="1">
      <c r="A532" s="215"/>
      <c r="B532" s="206"/>
      <c r="C532" s="52" t="s">
        <v>2116</v>
      </c>
      <c r="D532" s="57" t="s">
        <v>1675</v>
      </c>
      <c r="E532" s="19" t="s">
        <v>1676</v>
      </c>
      <c r="F532" s="17" t="s">
        <v>1677</v>
      </c>
      <c r="G532" s="18" t="s">
        <v>628</v>
      </c>
      <c r="H532" s="12">
        <f t="shared" si="17"/>
        <v>8.383155737704918</v>
      </c>
      <c r="I532" s="12">
        <v>16.63</v>
      </c>
      <c r="J532" s="25"/>
      <c r="O532" s="67">
        <f>VLOOKUP(D532,'[1]One Plan'!$C:$L,10,0)</f>
        <v>16.63</v>
      </c>
      <c r="P532" s="63">
        <f t="shared" si="16"/>
        <v>0</v>
      </c>
    </row>
    <row r="533" spans="1:16" s="9" customFormat="1" ht="21.75" customHeight="1">
      <c r="A533" s="215"/>
      <c r="B533" s="206"/>
      <c r="C533" s="52" t="s">
        <v>2116</v>
      </c>
      <c r="D533" s="57" t="s">
        <v>1678</v>
      </c>
      <c r="E533" s="19" t="s">
        <v>1679</v>
      </c>
      <c r="F533" s="17" t="s">
        <v>1680</v>
      </c>
      <c r="G533" s="18" t="s">
        <v>628</v>
      </c>
      <c r="H533" s="12">
        <f t="shared" si="17"/>
        <v>8.383155737704918</v>
      </c>
      <c r="I533" s="12">
        <v>16.63</v>
      </c>
      <c r="J533" s="25"/>
      <c r="O533" s="67">
        <f>VLOOKUP(D533,'[1]One Plan'!$C:$L,10,0)</f>
        <v>16.63</v>
      </c>
      <c r="P533" s="63">
        <f t="shared" si="16"/>
        <v>0</v>
      </c>
    </row>
    <row r="534" spans="1:16" s="9" customFormat="1" ht="21.75" customHeight="1">
      <c r="A534" s="215"/>
      <c r="B534" s="206"/>
      <c r="C534" s="52" t="s">
        <v>2116</v>
      </c>
      <c r="D534" s="57" t="s">
        <v>1681</v>
      </c>
      <c r="E534" s="19" t="s">
        <v>1682</v>
      </c>
      <c r="F534" s="17" t="s">
        <v>1683</v>
      </c>
      <c r="G534" s="18" t="s">
        <v>628</v>
      </c>
      <c r="H534" s="12">
        <f t="shared" si="17"/>
        <v>8.383155737704918</v>
      </c>
      <c r="I534" s="12">
        <v>16.63</v>
      </c>
      <c r="J534" s="25"/>
      <c r="O534" s="67">
        <f>VLOOKUP(D534,'[1]One Plan'!$C:$L,10,0)</f>
        <v>16.63</v>
      </c>
      <c r="P534" s="63">
        <f t="shared" si="16"/>
        <v>0</v>
      </c>
    </row>
    <row r="535" spans="1:16" s="9" customFormat="1" ht="21.75" customHeight="1">
      <c r="A535" s="215"/>
      <c r="B535" s="206"/>
      <c r="C535" s="52" t="s">
        <v>2116</v>
      </c>
      <c r="D535" s="57" t="s">
        <v>1684</v>
      </c>
      <c r="E535" s="19" t="s">
        <v>1685</v>
      </c>
      <c r="F535" s="17" t="s">
        <v>1686</v>
      </c>
      <c r="G535" s="18" t="s">
        <v>628</v>
      </c>
      <c r="H535" s="12">
        <f t="shared" si="17"/>
        <v>8.383155737704918</v>
      </c>
      <c r="I535" s="12">
        <v>16.63</v>
      </c>
      <c r="J535" s="25"/>
      <c r="O535" s="67">
        <f>VLOOKUP(D535,'[1]One Plan'!$C:$L,10,0)</f>
        <v>16.63</v>
      </c>
      <c r="P535" s="63">
        <f t="shared" si="16"/>
        <v>0</v>
      </c>
    </row>
    <row r="536" spans="1:16" s="9" customFormat="1" ht="21.75" customHeight="1">
      <c r="A536" s="215"/>
      <c r="B536" s="207"/>
      <c r="C536" s="52" t="s">
        <v>2116</v>
      </c>
      <c r="D536" s="57" t="s">
        <v>1687</v>
      </c>
      <c r="E536" s="19" t="s">
        <v>1688</v>
      </c>
      <c r="F536" s="17" t="s">
        <v>1689</v>
      </c>
      <c r="G536" s="18" t="s">
        <v>628</v>
      </c>
      <c r="H536" s="12">
        <f t="shared" si="17"/>
        <v>8.383155737704918</v>
      </c>
      <c r="I536" s="12">
        <v>16.63</v>
      </c>
      <c r="J536" s="25"/>
      <c r="O536" s="67">
        <f>VLOOKUP(D536,'[1]One Plan'!$C:$L,10,0)</f>
        <v>16.63</v>
      </c>
      <c r="P536" s="63">
        <f t="shared" si="16"/>
        <v>0</v>
      </c>
    </row>
    <row r="537" spans="1:16" s="9" customFormat="1" ht="21.75" customHeight="1">
      <c r="A537" s="214"/>
      <c r="B537" s="207" t="s">
        <v>1690</v>
      </c>
      <c r="C537" s="52" t="s">
        <v>2116</v>
      </c>
      <c r="D537" s="16" t="s">
        <v>1691</v>
      </c>
      <c r="E537" s="19" t="s">
        <v>1692</v>
      </c>
      <c r="F537" s="17" t="s">
        <v>1693</v>
      </c>
      <c r="G537" s="18" t="s">
        <v>628</v>
      </c>
      <c r="H537" s="12">
        <f t="shared" si="17"/>
        <v>8.383155737704918</v>
      </c>
      <c r="I537" s="12">
        <v>16.63</v>
      </c>
      <c r="J537" s="25"/>
      <c r="O537" s="67">
        <f>VLOOKUP(D537,'[1]One Plan'!$C:$L,10,0)</f>
        <v>16.63</v>
      </c>
      <c r="P537" s="63">
        <f t="shared" si="16"/>
        <v>0</v>
      </c>
    </row>
    <row r="538" spans="1:16" s="9" customFormat="1" ht="21.75" customHeight="1">
      <c r="A538" s="214"/>
      <c r="B538" s="221"/>
      <c r="C538" s="52" t="s">
        <v>2116</v>
      </c>
      <c r="D538" s="16" t="s">
        <v>1694</v>
      </c>
      <c r="E538" s="19" t="s">
        <v>1695</v>
      </c>
      <c r="F538" s="17" t="s">
        <v>1696</v>
      </c>
      <c r="G538" s="18" t="s">
        <v>628</v>
      </c>
      <c r="H538" s="12">
        <f t="shared" si="17"/>
        <v>8.383155737704918</v>
      </c>
      <c r="I538" s="12">
        <v>16.63</v>
      </c>
      <c r="J538" s="25"/>
      <c r="O538" s="67">
        <f>VLOOKUP(D538,'[1]One Plan'!$C:$L,10,0)</f>
        <v>16.63</v>
      </c>
      <c r="P538" s="63">
        <f t="shared" si="16"/>
        <v>0</v>
      </c>
    </row>
    <row r="539" spans="1:16" s="9" customFormat="1" ht="21.75" customHeight="1">
      <c r="A539" s="214"/>
      <c r="B539" s="221"/>
      <c r="C539" s="52" t="s">
        <v>2116</v>
      </c>
      <c r="D539" s="16" t="s">
        <v>1697</v>
      </c>
      <c r="E539" s="19" t="s">
        <v>1698</v>
      </c>
      <c r="F539" s="17" t="s">
        <v>1699</v>
      </c>
      <c r="G539" s="18" t="s">
        <v>628</v>
      </c>
      <c r="H539" s="12">
        <f t="shared" si="17"/>
        <v>8.383155737704918</v>
      </c>
      <c r="I539" s="12">
        <v>16.63</v>
      </c>
      <c r="J539" s="25"/>
      <c r="O539" s="67">
        <f>VLOOKUP(D539,'[1]One Plan'!$C:$L,10,0)</f>
        <v>16.63</v>
      </c>
      <c r="P539" s="63">
        <f t="shared" si="16"/>
        <v>0</v>
      </c>
    </row>
    <row r="540" spans="1:16" s="9" customFormat="1" ht="21.75" customHeight="1">
      <c r="A540" s="214"/>
      <c r="B540" s="221"/>
      <c r="C540" s="52" t="s">
        <v>2116</v>
      </c>
      <c r="D540" s="16" t="s">
        <v>1700</v>
      </c>
      <c r="E540" s="19" t="s">
        <v>1701</v>
      </c>
      <c r="F540" s="17" t="s">
        <v>1702</v>
      </c>
      <c r="G540" s="18" t="s">
        <v>628</v>
      </c>
      <c r="H540" s="12">
        <f t="shared" si="17"/>
        <v>8.383155737704918</v>
      </c>
      <c r="I540" s="12">
        <v>16.63</v>
      </c>
      <c r="J540" s="25"/>
      <c r="O540" s="67">
        <f>VLOOKUP(D540,'[1]One Plan'!$C:$L,10,0)</f>
        <v>16.63</v>
      </c>
      <c r="P540" s="63">
        <f t="shared" si="16"/>
        <v>0</v>
      </c>
    </row>
    <row r="541" spans="1:16" s="9" customFormat="1" ht="21.75" customHeight="1">
      <c r="A541" s="214"/>
      <c r="B541" s="221"/>
      <c r="C541" s="52" t="s">
        <v>2116</v>
      </c>
      <c r="D541" s="16" t="s">
        <v>1703</v>
      </c>
      <c r="E541" s="19" t="s">
        <v>1704</v>
      </c>
      <c r="F541" s="17" t="s">
        <v>1705</v>
      </c>
      <c r="G541" s="18" t="s">
        <v>628</v>
      </c>
      <c r="H541" s="12">
        <f t="shared" si="17"/>
        <v>8.383155737704918</v>
      </c>
      <c r="I541" s="12">
        <v>16.63</v>
      </c>
      <c r="J541" s="25"/>
      <c r="O541" s="67">
        <f>VLOOKUP(D541,'[1]One Plan'!$C:$L,10,0)</f>
        <v>16.63</v>
      </c>
      <c r="P541" s="63">
        <f t="shared" si="16"/>
        <v>0</v>
      </c>
    </row>
    <row r="542" spans="1:16" s="9" customFormat="1" ht="21.75" customHeight="1">
      <c r="A542" s="214"/>
      <c r="B542" s="221"/>
      <c r="C542" s="52" t="s">
        <v>2116</v>
      </c>
      <c r="D542" s="16" t="s">
        <v>1706</v>
      </c>
      <c r="E542" s="19" t="s">
        <v>1707</v>
      </c>
      <c r="F542" s="17" t="s">
        <v>1708</v>
      </c>
      <c r="G542" s="18" t="s">
        <v>628</v>
      </c>
      <c r="H542" s="12">
        <f t="shared" si="17"/>
        <v>8.383155737704918</v>
      </c>
      <c r="I542" s="12">
        <v>16.63</v>
      </c>
      <c r="J542" s="25"/>
      <c r="O542" s="67">
        <f>VLOOKUP(D542,'[1]One Plan'!$C:$L,10,0)</f>
        <v>16.63</v>
      </c>
      <c r="P542" s="63">
        <f t="shared" si="16"/>
        <v>0</v>
      </c>
    </row>
    <row r="543" spans="1:16" s="9" customFormat="1" ht="21.75" customHeight="1">
      <c r="A543" s="214"/>
      <c r="B543" s="221"/>
      <c r="C543" s="52" t="s">
        <v>2116</v>
      </c>
      <c r="D543" s="16" t="s">
        <v>1709</v>
      </c>
      <c r="E543" s="19" t="s">
        <v>1710</v>
      </c>
      <c r="F543" s="17" t="s">
        <v>1711</v>
      </c>
      <c r="G543" s="18" t="s">
        <v>628</v>
      </c>
      <c r="H543" s="12">
        <f t="shared" si="17"/>
        <v>8.383155737704918</v>
      </c>
      <c r="I543" s="12">
        <v>16.63</v>
      </c>
      <c r="J543" s="25"/>
      <c r="O543" s="67">
        <f>VLOOKUP(D543,'[1]One Plan'!$C:$L,10,0)</f>
        <v>16.63</v>
      </c>
      <c r="P543" s="63">
        <f t="shared" si="16"/>
        <v>0</v>
      </c>
    </row>
    <row r="544" spans="1:16" s="9" customFormat="1" ht="21.75" customHeight="1">
      <c r="A544" s="214"/>
      <c r="B544" s="220" t="s">
        <v>427</v>
      </c>
      <c r="C544" s="52" t="s">
        <v>2116</v>
      </c>
      <c r="D544" s="16" t="s">
        <v>1712</v>
      </c>
      <c r="E544" s="19" t="s">
        <v>1713</v>
      </c>
      <c r="F544" s="17" t="s">
        <v>1714</v>
      </c>
      <c r="G544" s="18" t="s">
        <v>1620</v>
      </c>
      <c r="H544" s="12">
        <f t="shared" si="17"/>
        <v>7.6824590163934428</v>
      </c>
      <c r="I544" s="12">
        <v>15.24</v>
      </c>
      <c r="J544" s="25"/>
      <c r="O544" s="67">
        <f>VLOOKUP(D544,'[1]One Plan'!$C:$L,10,0)</f>
        <v>15.24</v>
      </c>
      <c r="P544" s="63">
        <f t="shared" si="16"/>
        <v>0</v>
      </c>
    </row>
    <row r="545" spans="1:16" s="9" customFormat="1" ht="21.75" customHeight="1">
      <c r="A545" s="214"/>
      <c r="B545" s="206"/>
      <c r="C545" s="52" t="s">
        <v>2116</v>
      </c>
      <c r="D545" s="16" t="s">
        <v>1715</v>
      </c>
      <c r="E545" s="19" t="s">
        <v>1716</v>
      </c>
      <c r="F545" s="17" t="s">
        <v>1717</v>
      </c>
      <c r="G545" s="18" t="s">
        <v>1620</v>
      </c>
      <c r="H545" s="12">
        <f t="shared" si="17"/>
        <v>7.6824590163934428</v>
      </c>
      <c r="I545" s="12">
        <v>15.24</v>
      </c>
      <c r="J545" s="25"/>
      <c r="O545" s="67">
        <f>VLOOKUP(D545,'[1]One Plan'!$C:$L,10,0)</f>
        <v>15.24</v>
      </c>
      <c r="P545" s="63">
        <f t="shared" si="16"/>
        <v>0</v>
      </c>
    </row>
    <row r="546" spans="1:16" s="9" customFormat="1" ht="21.75" customHeight="1">
      <c r="A546" s="214"/>
      <c r="B546" s="206"/>
      <c r="C546" s="52" t="s">
        <v>2116</v>
      </c>
      <c r="D546" s="16" t="s">
        <v>1718</v>
      </c>
      <c r="E546" s="19" t="s">
        <v>1719</v>
      </c>
      <c r="F546" s="17" t="s">
        <v>1720</v>
      </c>
      <c r="G546" s="18" t="s">
        <v>1620</v>
      </c>
      <c r="H546" s="12">
        <f t="shared" si="17"/>
        <v>7.6824590163934428</v>
      </c>
      <c r="I546" s="12">
        <v>15.24</v>
      </c>
      <c r="J546" s="25"/>
      <c r="O546" s="67">
        <f>VLOOKUP(D546,'[1]One Plan'!$C:$L,10,0)</f>
        <v>15.24</v>
      </c>
      <c r="P546" s="63">
        <f t="shared" si="16"/>
        <v>0</v>
      </c>
    </row>
    <row r="547" spans="1:16" s="9" customFormat="1" ht="21.75" customHeight="1">
      <c r="A547" s="214"/>
      <c r="B547" s="206"/>
      <c r="C547" s="52" t="s">
        <v>2116</v>
      </c>
      <c r="D547" s="16" t="s">
        <v>1721</v>
      </c>
      <c r="E547" s="19" t="s">
        <v>1722</v>
      </c>
      <c r="F547" s="17" t="s">
        <v>1723</v>
      </c>
      <c r="G547" s="18" t="s">
        <v>1620</v>
      </c>
      <c r="H547" s="12">
        <f t="shared" si="17"/>
        <v>7.6824590163934428</v>
      </c>
      <c r="I547" s="12">
        <v>15.24</v>
      </c>
      <c r="J547" s="25"/>
      <c r="O547" s="67">
        <f>VLOOKUP(D547,'[1]One Plan'!$C:$L,10,0)</f>
        <v>15.24</v>
      </c>
      <c r="P547" s="63">
        <f t="shared" si="16"/>
        <v>0</v>
      </c>
    </row>
    <row r="548" spans="1:16" s="9" customFormat="1" ht="21.75" customHeight="1">
      <c r="A548" s="214"/>
      <c r="B548" s="206"/>
      <c r="C548" s="52" t="s">
        <v>2116</v>
      </c>
      <c r="D548" s="16" t="s">
        <v>1724</v>
      </c>
      <c r="E548" s="19" t="s">
        <v>1725</v>
      </c>
      <c r="F548" s="17" t="s">
        <v>1726</v>
      </c>
      <c r="G548" s="18" t="s">
        <v>1727</v>
      </c>
      <c r="H548" s="12">
        <f t="shared" si="17"/>
        <v>7.6824590163934428</v>
      </c>
      <c r="I548" s="12">
        <v>15.24</v>
      </c>
      <c r="J548" s="25"/>
      <c r="O548" s="67">
        <f>VLOOKUP(D548,'[1]One Plan'!$C:$L,10,0)</f>
        <v>15.24</v>
      </c>
      <c r="P548" s="63">
        <f t="shared" si="16"/>
        <v>0</v>
      </c>
    </row>
    <row r="549" spans="1:16" s="9" customFormat="1" ht="21.75" customHeight="1">
      <c r="A549" s="214"/>
      <c r="B549" s="206"/>
      <c r="C549" s="52" t="s">
        <v>2116</v>
      </c>
      <c r="D549" s="16" t="s">
        <v>1728</v>
      </c>
      <c r="E549" s="19" t="s">
        <v>1729</v>
      </c>
      <c r="F549" s="17" t="s">
        <v>1730</v>
      </c>
      <c r="G549" s="18" t="s">
        <v>1727</v>
      </c>
      <c r="H549" s="12">
        <f t="shared" si="17"/>
        <v>7.6824590163934428</v>
      </c>
      <c r="I549" s="12">
        <v>15.24</v>
      </c>
      <c r="J549" s="25"/>
      <c r="O549" s="67">
        <f>VLOOKUP(D549,'[1]One Plan'!$C:$L,10,0)</f>
        <v>15.24</v>
      </c>
      <c r="P549" s="63">
        <f t="shared" si="16"/>
        <v>0</v>
      </c>
    </row>
    <row r="550" spans="1:16" s="9" customFormat="1" ht="21.75" customHeight="1">
      <c r="A550" s="214"/>
      <c r="B550" s="206"/>
      <c r="C550" s="52" t="s">
        <v>2116</v>
      </c>
      <c r="D550" s="16" t="s">
        <v>1731</v>
      </c>
      <c r="E550" s="19" t="s">
        <v>1732</v>
      </c>
      <c r="F550" s="17" t="s">
        <v>1733</v>
      </c>
      <c r="G550" s="18" t="s">
        <v>1620</v>
      </c>
      <c r="H550" s="12">
        <f t="shared" si="17"/>
        <v>7.6824590163934428</v>
      </c>
      <c r="I550" s="12">
        <v>15.24</v>
      </c>
      <c r="J550" s="25"/>
      <c r="O550" s="67">
        <f>VLOOKUP(D550,'[1]One Plan'!$C:$L,10,0)</f>
        <v>15.24</v>
      </c>
      <c r="P550" s="63">
        <f t="shared" si="16"/>
        <v>0</v>
      </c>
    </row>
    <row r="551" spans="1:16" s="9" customFormat="1" ht="21.75" customHeight="1">
      <c r="A551" s="214"/>
      <c r="B551" s="206"/>
      <c r="C551" s="52" t="s">
        <v>2116</v>
      </c>
      <c r="D551" s="16" t="s">
        <v>1734</v>
      </c>
      <c r="E551" s="19" t="s">
        <v>1735</v>
      </c>
      <c r="F551" s="17" t="s">
        <v>1736</v>
      </c>
      <c r="G551" s="18" t="s">
        <v>1620</v>
      </c>
      <c r="H551" s="12">
        <f t="shared" si="17"/>
        <v>7.6824590163934428</v>
      </c>
      <c r="I551" s="12">
        <v>15.24</v>
      </c>
      <c r="J551" s="25"/>
      <c r="O551" s="67">
        <f>VLOOKUP(D551,'[1]One Plan'!$C:$L,10,0)</f>
        <v>15.24</v>
      </c>
      <c r="P551" s="63">
        <f t="shared" si="16"/>
        <v>0</v>
      </c>
    </row>
    <row r="552" spans="1:16" s="9" customFormat="1" ht="21.75" customHeight="1">
      <c r="A552" s="214"/>
      <c r="B552" s="206"/>
      <c r="C552" s="52" t="s">
        <v>2116</v>
      </c>
      <c r="D552" s="16" t="s">
        <v>1737</v>
      </c>
      <c r="E552" s="19" t="s">
        <v>1738</v>
      </c>
      <c r="F552" s="17" t="s">
        <v>1739</v>
      </c>
      <c r="G552" s="18" t="s">
        <v>1620</v>
      </c>
      <c r="H552" s="12">
        <f t="shared" si="17"/>
        <v>7.6824590163934428</v>
      </c>
      <c r="I552" s="12">
        <v>15.24</v>
      </c>
      <c r="J552" s="25"/>
      <c r="O552" s="67">
        <f>VLOOKUP(D552,'[1]One Plan'!$C:$L,10,0)</f>
        <v>15.24</v>
      </c>
      <c r="P552" s="63">
        <f t="shared" si="16"/>
        <v>0</v>
      </c>
    </row>
    <row r="553" spans="1:16" s="9" customFormat="1" ht="21.75" customHeight="1">
      <c r="A553" s="214"/>
      <c r="B553" s="206"/>
      <c r="C553" s="52" t="s">
        <v>2116</v>
      </c>
      <c r="D553" s="16" t="s">
        <v>1740</v>
      </c>
      <c r="E553" s="19" t="s">
        <v>1741</v>
      </c>
      <c r="F553" s="17" t="s">
        <v>1742</v>
      </c>
      <c r="G553" s="18" t="s">
        <v>1620</v>
      </c>
      <c r="H553" s="12">
        <f t="shared" si="17"/>
        <v>7.6824590163934428</v>
      </c>
      <c r="I553" s="12">
        <v>15.24</v>
      </c>
      <c r="J553" s="25"/>
      <c r="O553" s="67">
        <f>VLOOKUP(D553,'[1]One Plan'!$C:$L,10,0)</f>
        <v>15.24</v>
      </c>
      <c r="P553" s="63">
        <f t="shared" si="16"/>
        <v>0</v>
      </c>
    </row>
    <row r="554" spans="1:16" s="9" customFormat="1" ht="21.75" customHeight="1">
      <c r="A554" s="214"/>
      <c r="B554" s="206"/>
      <c r="C554" s="52" t="s">
        <v>2116</v>
      </c>
      <c r="D554" s="16" t="s">
        <v>1743</v>
      </c>
      <c r="E554" s="19" t="s">
        <v>1744</v>
      </c>
      <c r="F554" s="17" t="s">
        <v>1745</v>
      </c>
      <c r="G554" s="18" t="s">
        <v>1620</v>
      </c>
      <c r="H554" s="12">
        <f t="shared" si="17"/>
        <v>7.6824590163934428</v>
      </c>
      <c r="I554" s="12">
        <v>15.24</v>
      </c>
      <c r="J554" s="25"/>
      <c r="O554" s="67">
        <f>VLOOKUP(D554,'[1]One Plan'!$C:$L,10,0)</f>
        <v>15.24</v>
      </c>
      <c r="P554" s="63">
        <f t="shared" si="16"/>
        <v>0</v>
      </c>
    </row>
    <row r="555" spans="1:16" s="9" customFormat="1" ht="21.75" customHeight="1">
      <c r="A555" s="214"/>
      <c r="B555" s="206"/>
      <c r="C555" s="52" t="s">
        <v>2116</v>
      </c>
      <c r="D555" s="16" t="s">
        <v>1746</v>
      </c>
      <c r="E555" s="19" t="s">
        <v>1747</v>
      </c>
      <c r="F555" s="17" t="s">
        <v>1748</v>
      </c>
      <c r="G555" s="18" t="s">
        <v>1727</v>
      </c>
      <c r="H555" s="12">
        <f t="shared" si="17"/>
        <v>7.6824590163934428</v>
      </c>
      <c r="I555" s="12">
        <v>15.24</v>
      </c>
      <c r="J555" s="25"/>
      <c r="O555" s="67">
        <f>VLOOKUP(D555,'[1]One Plan'!$C:$L,10,0)</f>
        <v>15.24</v>
      </c>
      <c r="P555" s="63">
        <f t="shared" si="16"/>
        <v>0</v>
      </c>
    </row>
    <row r="556" spans="1:16" s="9" customFormat="1" ht="21.75" customHeight="1">
      <c r="A556" s="214"/>
      <c r="B556" s="206"/>
      <c r="C556" s="52" t="s">
        <v>2116</v>
      </c>
      <c r="D556" s="16" t="s">
        <v>1749</v>
      </c>
      <c r="E556" s="19" t="s">
        <v>1750</v>
      </c>
      <c r="F556" s="17" t="s">
        <v>1751</v>
      </c>
      <c r="G556" s="18" t="s">
        <v>1727</v>
      </c>
      <c r="H556" s="12">
        <f t="shared" si="17"/>
        <v>7.6824590163934428</v>
      </c>
      <c r="I556" s="12">
        <v>15.24</v>
      </c>
      <c r="J556" s="25"/>
      <c r="O556" s="67">
        <f>VLOOKUP(D556,'[1]One Plan'!$C:$L,10,0)</f>
        <v>15.24</v>
      </c>
      <c r="P556" s="63">
        <f t="shared" si="16"/>
        <v>0</v>
      </c>
    </row>
    <row r="557" spans="1:16" s="9" customFormat="1" ht="21.75" customHeight="1">
      <c r="A557" s="214"/>
      <c r="B557" s="206"/>
      <c r="C557" s="52" t="s">
        <v>2116</v>
      </c>
      <c r="D557" s="16" t="s">
        <v>1752</v>
      </c>
      <c r="E557" s="19" t="s">
        <v>1753</v>
      </c>
      <c r="F557" s="17" t="s">
        <v>1754</v>
      </c>
      <c r="G557" s="18" t="s">
        <v>1727</v>
      </c>
      <c r="H557" s="12">
        <f t="shared" si="17"/>
        <v>7.6824590163934428</v>
      </c>
      <c r="I557" s="12">
        <v>15.24</v>
      </c>
      <c r="J557" s="25"/>
      <c r="O557" s="67">
        <f>VLOOKUP(D557,'[1]One Plan'!$C:$L,10,0)</f>
        <v>15.24</v>
      </c>
      <c r="P557" s="63">
        <f t="shared" si="16"/>
        <v>0</v>
      </c>
    </row>
    <row r="558" spans="1:16" s="9" customFormat="1" ht="21.75" customHeight="1">
      <c r="A558" s="214"/>
      <c r="B558" s="206"/>
      <c r="C558" s="52" t="s">
        <v>2116</v>
      </c>
      <c r="D558" s="16" t="s">
        <v>1755</v>
      </c>
      <c r="E558" s="19" t="s">
        <v>1756</v>
      </c>
      <c r="F558" s="17" t="s">
        <v>1757</v>
      </c>
      <c r="G558" s="18" t="s">
        <v>1620</v>
      </c>
      <c r="H558" s="12">
        <f t="shared" si="17"/>
        <v>7.6824590163934428</v>
      </c>
      <c r="I558" s="12">
        <v>15.24</v>
      </c>
      <c r="J558" s="25"/>
      <c r="O558" s="67">
        <f>VLOOKUP(D558,'[1]One Plan'!$C:$L,10,0)</f>
        <v>15.24</v>
      </c>
      <c r="P558" s="63">
        <f t="shared" si="16"/>
        <v>0</v>
      </c>
    </row>
    <row r="559" spans="1:16" s="9" customFormat="1" ht="21.75" customHeight="1">
      <c r="A559" s="214"/>
      <c r="B559" s="206"/>
      <c r="C559" s="52" t="s">
        <v>2116</v>
      </c>
      <c r="D559" s="16" t="s">
        <v>1758</v>
      </c>
      <c r="E559" s="19" t="s">
        <v>1759</v>
      </c>
      <c r="F559" s="17" t="s">
        <v>1760</v>
      </c>
      <c r="G559" s="18" t="s">
        <v>1620</v>
      </c>
      <c r="H559" s="12">
        <f t="shared" si="17"/>
        <v>7.6824590163934428</v>
      </c>
      <c r="I559" s="12">
        <v>15.24</v>
      </c>
      <c r="J559" s="25"/>
      <c r="O559" s="67">
        <f>VLOOKUP(D559,'[1]One Plan'!$C:$L,10,0)</f>
        <v>15.24</v>
      </c>
      <c r="P559" s="63">
        <f t="shared" si="16"/>
        <v>0</v>
      </c>
    </row>
    <row r="560" spans="1:16" s="9" customFormat="1" ht="21.75" customHeight="1">
      <c r="A560" s="214"/>
      <c r="B560" s="206"/>
      <c r="C560" s="52" t="s">
        <v>2116</v>
      </c>
      <c r="D560" s="16" t="s">
        <v>1761</v>
      </c>
      <c r="E560" s="19" t="s">
        <v>1762</v>
      </c>
      <c r="F560" s="17" t="s">
        <v>1763</v>
      </c>
      <c r="G560" s="18" t="s">
        <v>1620</v>
      </c>
      <c r="H560" s="12">
        <f t="shared" si="17"/>
        <v>7.6824590163934428</v>
      </c>
      <c r="I560" s="12">
        <v>15.24</v>
      </c>
      <c r="J560" s="25"/>
      <c r="O560" s="67">
        <f>VLOOKUP(D560,'[1]One Plan'!$C:$L,10,0)</f>
        <v>15.24</v>
      </c>
      <c r="P560" s="63">
        <f t="shared" si="16"/>
        <v>0</v>
      </c>
    </row>
    <row r="561" spans="1:16" s="9" customFormat="1" ht="21.75" customHeight="1">
      <c r="A561" s="214"/>
      <c r="B561" s="206"/>
      <c r="C561" s="52" t="s">
        <v>2116</v>
      </c>
      <c r="D561" s="16" t="s">
        <v>1764</v>
      </c>
      <c r="E561" s="19" t="s">
        <v>1765</v>
      </c>
      <c r="F561" s="17" t="s">
        <v>1766</v>
      </c>
      <c r="G561" s="18" t="s">
        <v>1620</v>
      </c>
      <c r="H561" s="12">
        <f t="shared" si="17"/>
        <v>7.6824590163934428</v>
      </c>
      <c r="I561" s="12">
        <v>15.24</v>
      </c>
      <c r="J561" s="25"/>
      <c r="O561" s="67">
        <f>VLOOKUP(D561,'[1]One Plan'!$C:$L,10,0)</f>
        <v>15.24</v>
      </c>
      <c r="P561" s="63">
        <f t="shared" si="16"/>
        <v>0</v>
      </c>
    </row>
    <row r="562" spans="1:16" s="9" customFormat="1" ht="21.75" customHeight="1">
      <c r="A562" s="214"/>
      <c r="B562" s="206"/>
      <c r="C562" s="52" t="s">
        <v>2116</v>
      </c>
      <c r="D562" s="16" t="s">
        <v>1767</v>
      </c>
      <c r="E562" s="19" t="s">
        <v>1768</v>
      </c>
      <c r="F562" s="17" t="s">
        <v>1769</v>
      </c>
      <c r="G562" s="18" t="s">
        <v>1620</v>
      </c>
      <c r="H562" s="12">
        <f t="shared" si="17"/>
        <v>7.6824590163934428</v>
      </c>
      <c r="I562" s="12">
        <v>15.24</v>
      </c>
      <c r="J562" s="25"/>
      <c r="O562" s="67">
        <f>VLOOKUP(D562,'[1]One Plan'!$C:$L,10,0)</f>
        <v>15.24</v>
      </c>
      <c r="P562" s="63">
        <f t="shared" si="16"/>
        <v>0</v>
      </c>
    </row>
    <row r="563" spans="1:16" s="9" customFormat="1" ht="21.75" customHeight="1">
      <c r="A563" s="214"/>
      <c r="B563" s="206"/>
      <c r="C563" s="52" t="s">
        <v>2116</v>
      </c>
      <c r="D563" s="16" t="s">
        <v>1770</v>
      </c>
      <c r="E563" s="19" t="s">
        <v>1771</v>
      </c>
      <c r="F563" s="17" t="s">
        <v>1772</v>
      </c>
      <c r="G563" s="18" t="s">
        <v>1620</v>
      </c>
      <c r="H563" s="12">
        <f t="shared" si="17"/>
        <v>7.6824590163934428</v>
      </c>
      <c r="I563" s="12">
        <v>15.24</v>
      </c>
      <c r="J563" s="25"/>
      <c r="O563" s="67">
        <f>VLOOKUP(D563,'[1]One Plan'!$C:$L,10,0)</f>
        <v>15.24</v>
      </c>
      <c r="P563" s="63">
        <f t="shared" si="16"/>
        <v>0</v>
      </c>
    </row>
    <row r="564" spans="1:16" s="9" customFormat="1" ht="21.75" customHeight="1">
      <c r="A564" s="214"/>
      <c r="B564" s="216"/>
      <c r="C564" s="52" t="s">
        <v>2116</v>
      </c>
      <c r="D564" s="16" t="s">
        <v>1773</v>
      </c>
      <c r="E564" s="19" t="s">
        <v>1774</v>
      </c>
      <c r="F564" s="17" t="s">
        <v>1775</v>
      </c>
      <c r="G564" s="18" t="s">
        <v>1620</v>
      </c>
      <c r="H564" s="12">
        <f t="shared" si="17"/>
        <v>7.6824590163934428</v>
      </c>
      <c r="I564" s="12">
        <v>15.24</v>
      </c>
      <c r="J564" s="25"/>
      <c r="O564" s="67">
        <f>VLOOKUP(D564,'[1]One Plan'!$C:$L,10,0)</f>
        <v>15.24</v>
      </c>
      <c r="P564" s="63">
        <f t="shared" si="16"/>
        <v>0</v>
      </c>
    </row>
    <row r="565" spans="1:16" s="9" customFormat="1" ht="21.75" customHeight="1">
      <c r="A565" s="214"/>
      <c r="B565" s="220" t="s">
        <v>161</v>
      </c>
      <c r="C565" s="52" t="s">
        <v>2115</v>
      </c>
      <c r="D565" s="16" t="s">
        <v>163</v>
      </c>
      <c r="E565" s="19" t="s">
        <v>162</v>
      </c>
      <c r="F565" s="17" t="s">
        <v>164</v>
      </c>
      <c r="G565" s="18" t="s">
        <v>165</v>
      </c>
      <c r="H565" s="12">
        <f t="shared" si="17"/>
        <v>10.389467213114752</v>
      </c>
      <c r="I565" s="12">
        <v>20.61</v>
      </c>
      <c r="J565" s="25"/>
      <c r="O565" s="67">
        <f>VLOOKUP(D565,'[1]One Plan'!$C:$L,10,0)</f>
        <v>20.61</v>
      </c>
      <c r="P565" s="63">
        <f t="shared" si="16"/>
        <v>0</v>
      </c>
    </row>
    <row r="566" spans="1:16" s="9" customFormat="1" ht="21.75" customHeight="1">
      <c r="A566" s="214"/>
      <c r="B566" s="206"/>
      <c r="C566" s="52" t="s">
        <v>2115</v>
      </c>
      <c r="D566" s="16" t="s">
        <v>167</v>
      </c>
      <c r="E566" s="19" t="s">
        <v>166</v>
      </c>
      <c r="F566" s="17" t="s">
        <v>168</v>
      </c>
      <c r="G566" s="18" t="s">
        <v>165</v>
      </c>
      <c r="H566" s="12">
        <f t="shared" si="17"/>
        <v>10.389467213114752</v>
      </c>
      <c r="I566" s="12">
        <v>20.61</v>
      </c>
      <c r="J566" s="25"/>
      <c r="O566" s="67">
        <f>VLOOKUP(D566,'[1]One Plan'!$C:$L,10,0)</f>
        <v>20.61</v>
      </c>
      <c r="P566" s="63">
        <f t="shared" si="16"/>
        <v>0</v>
      </c>
    </row>
    <row r="567" spans="1:16" s="9" customFormat="1" ht="21.75" customHeight="1">
      <c r="A567" s="214"/>
      <c r="B567" s="206"/>
      <c r="C567" s="52" t="s">
        <v>2115</v>
      </c>
      <c r="D567" s="16" t="s">
        <v>170</v>
      </c>
      <c r="E567" s="19" t="s">
        <v>169</v>
      </c>
      <c r="F567" s="17" t="s">
        <v>171</v>
      </c>
      <c r="G567" s="18" t="s">
        <v>165</v>
      </c>
      <c r="H567" s="12">
        <f t="shared" si="17"/>
        <v>10.389467213114752</v>
      </c>
      <c r="I567" s="12">
        <v>20.61</v>
      </c>
      <c r="J567" s="25"/>
      <c r="O567" s="67">
        <f>VLOOKUP(D567,'[1]One Plan'!$C:$L,10,0)</f>
        <v>20.61</v>
      </c>
      <c r="P567" s="63">
        <f t="shared" si="16"/>
        <v>0</v>
      </c>
    </row>
    <row r="568" spans="1:16" s="9" customFormat="1" ht="21.75" customHeight="1">
      <c r="A568" s="214"/>
      <c r="B568" s="206"/>
      <c r="C568" s="52" t="s">
        <v>2115</v>
      </c>
      <c r="D568" s="16" t="s">
        <v>173</v>
      </c>
      <c r="E568" s="19" t="s">
        <v>172</v>
      </c>
      <c r="F568" s="17" t="s">
        <v>174</v>
      </c>
      <c r="G568" s="18" t="s">
        <v>165</v>
      </c>
      <c r="H568" s="12">
        <f t="shared" si="17"/>
        <v>10.389467213114752</v>
      </c>
      <c r="I568" s="12">
        <v>20.61</v>
      </c>
      <c r="J568" s="25"/>
      <c r="O568" s="67">
        <f>VLOOKUP(D568,'[1]One Plan'!$C:$L,10,0)</f>
        <v>20.61</v>
      </c>
      <c r="P568" s="63">
        <f t="shared" si="16"/>
        <v>0</v>
      </c>
    </row>
    <row r="569" spans="1:16" s="9" customFormat="1" ht="21.75" customHeight="1">
      <c r="A569" s="214"/>
      <c r="B569" s="206"/>
      <c r="C569" s="52" t="s">
        <v>2115</v>
      </c>
      <c r="D569" s="16" t="s">
        <v>176</v>
      </c>
      <c r="E569" s="19" t="s">
        <v>175</v>
      </c>
      <c r="F569" s="17" t="s">
        <v>177</v>
      </c>
      <c r="G569" s="18" t="s">
        <v>165</v>
      </c>
      <c r="H569" s="12">
        <f t="shared" si="17"/>
        <v>10.389467213114752</v>
      </c>
      <c r="I569" s="12">
        <v>20.61</v>
      </c>
      <c r="J569" s="25"/>
      <c r="O569" s="67">
        <f>VLOOKUP(D569,'[1]One Plan'!$C:$L,10,0)</f>
        <v>20.61</v>
      </c>
      <c r="P569" s="63">
        <f t="shared" si="16"/>
        <v>0</v>
      </c>
    </row>
    <row r="570" spans="1:16" s="9" customFormat="1" ht="21.75" customHeight="1">
      <c r="A570" s="214"/>
      <c r="B570" s="206"/>
      <c r="C570" s="52" t="s">
        <v>2117</v>
      </c>
      <c r="D570" s="16" t="s">
        <v>954</v>
      </c>
      <c r="E570" s="19" t="s">
        <v>955</v>
      </c>
      <c r="F570" s="17" t="s">
        <v>1024</v>
      </c>
      <c r="G570" s="18" t="s">
        <v>165</v>
      </c>
      <c r="H570" s="12">
        <f t="shared" si="17"/>
        <v>10.389467213114752</v>
      </c>
      <c r="I570" s="12">
        <v>20.61</v>
      </c>
      <c r="J570" s="25"/>
      <c r="O570" s="67">
        <f>VLOOKUP(D570,'[1]One Plan'!$C:$L,10,0)</f>
        <v>20.61</v>
      </c>
      <c r="P570" s="63">
        <f t="shared" si="16"/>
        <v>0</v>
      </c>
    </row>
    <row r="571" spans="1:16" s="9" customFormat="1" ht="21.75" customHeight="1">
      <c r="A571" s="214"/>
      <c r="B571" s="206"/>
      <c r="C571" s="52" t="s">
        <v>2117</v>
      </c>
      <c r="D571" s="16" t="s">
        <v>956</v>
      </c>
      <c r="E571" s="19" t="s">
        <v>957</v>
      </c>
      <c r="F571" s="17" t="s">
        <v>1025</v>
      </c>
      <c r="G571" s="18" t="s">
        <v>165</v>
      </c>
      <c r="H571" s="12">
        <f t="shared" si="17"/>
        <v>10.389467213114752</v>
      </c>
      <c r="I571" s="12">
        <v>20.61</v>
      </c>
      <c r="J571" s="25"/>
      <c r="O571" s="67">
        <f>VLOOKUP(D571,'[1]One Plan'!$C:$L,10,0)</f>
        <v>20.61</v>
      </c>
      <c r="P571" s="63">
        <f t="shared" si="16"/>
        <v>0</v>
      </c>
    </row>
    <row r="572" spans="1:16" s="9" customFormat="1" ht="21.75" customHeight="1">
      <c r="A572" s="214"/>
      <c r="B572" s="216"/>
      <c r="C572" s="52" t="s">
        <v>2115</v>
      </c>
      <c r="D572" s="16" t="s">
        <v>179</v>
      </c>
      <c r="E572" s="19" t="s">
        <v>178</v>
      </c>
      <c r="F572" s="17" t="s">
        <v>180</v>
      </c>
      <c r="G572" s="18" t="s">
        <v>54</v>
      </c>
      <c r="H572" s="12">
        <f t="shared" si="17"/>
        <v>14.281106557377047</v>
      </c>
      <c r="I572" s="12">
        <v>28.33</v>
      </c>
      <c r="J572" s="25"/>
      <c r="O572" s="67">
        <f>VLOOKUP(D572,'[1]One Plan'!$C:$L,10,0)</f>
        <v>28.33</v>
      </c>
      <c r="P572" s="63">
        <f t="shared" si="16"/>
        <v>0</v>
      </c>
    </row>
    <row r="573" spans="1:16" s="9" customFormat="1" ht="21.75" customHeight="1">
      <c r="A573" s="214"/>
      <c r="B573" s="220" t="s">
        <v>450</v>
      </c>
      <c r="C573" s="52" t="s">
        <v>2118</v>
      </c>
      <c r="D573" s="16" t="s">
        <v>449</v>
      </c>
      <c r="E573" s="19" t="s">
        <v>467</v>
      </c>
      <c r="F573" s="17" t="s">
        <v>665</v>
      </c>
      <c r="G573" s="18" t="s">
        <v>628</v>
      </c>
      <c r="H573" s="12">
        <f t="shared" si="17"/>
        <v>9.0989754098360667</v>
      </c>
      <c r="I573" s="12">
        <v>18.05</v>
      </c>
      <c r="J573" s="25"/>
      <c r="O573" s="67">
        <f>VLOOKUP(D573,'[1]One Plan'!$C:$L,10,0)</f>
        <v>18.05</v>
      </c>
      <c r="P573" s="63">
        <f t="shared" si="16"/>
        <v>0</v>
      </c>
    </row>
    <row r="574" spans="1:16" s="9" customFormat="1" ht="21.75" customHeight="1">
      <c r="A574" s="214"/>
      <c r="B574" s="206"/>
      <c r="C574" s="52" t="s">
        <v>2118</v>
      </c>
      <c r="D574" s="16" t="s">
        <v>448</v>
      </c>
      <c r="E574" s="19" t="s">
        <v>468</v>
      </c>
      <c r="F574" s="17" t="s">
        <v>666</v>
      </c>
      <c r="G574" s="18" t="s">
        <v>628</v>
      </c>
      <c r="H574" s="12">
        <f t="shared" si="17"/>
        <v>9.0989754098360667</v>
      </c>
      <c r="I574" s="12">
        <v>18.05</v>
      </c>
      <c r="J574" s="25"/>
      <c r="O574" s="67">
        <f>VLOOKUP(D574,'[1]One Plan'!$C:$L,10,0)</f>
        <v>18.05</v>
      </c>
      <c r="P574" s="63">
        <f t="shared" si="16"/>
        <v>0</v>
      </c>
    </row>
    <row r="575" spans="1:16" s="9" customFormat="1" ht="21.75" customHeight="1">
      <c r="A575" s="214"/>
      <c r="B575" s="206"/>
      <c r="C575" s="52" t="s">
        <v>2118</v>
      </c>
      <c r="D575" s="16" t="s">
        <v>447</v>
      </c>
      <c r="E575" s="19" t="s">
        <v>469</v>
      </c>
      <c r="F575" s="17" t="s">
        <v>667</v>
      </c>
      <c r="G575" s="18" t="s">
        <v>628</v>
      </c>
      <c r="H575" s="12">
        <f t="shared" si="17"/>
        <v>9.0989754098360667</v>
      </c>
      <c r="I575" s="12">
        <v>18.05</v>
      </c>
      <c r="J575" s="25"/>
      <c r="O575" s="67">
        <f>VLOOKUP(D575,'[1]One Plan'!$C:$L,10,0)</f>
        <v>18.05</v>
      </c>
      <c r="P575" s="63">
        <f t="shared" si="16"/>
        <v>0</v>
      </c>
    </row>
    <row r="576" spans="1:16" s="9" customFormat="1" ht="21.75" customHeight="1">
      <c r="A576" s="214"/>
      <c r="B576" s="206"/>
      <c r="C576" s="52" t="s">
        <v>2118</v>
      </c>
      <c r="D576" s="16" t="s">
        <v>446</v>
      </c>
      <c r="E576" s="19" t="s">
        <v>470</v>
      </c>
      <c r="F576" s="17" t="s">
        <v>668</v>
      </c>
      <c r="G576" s="18" t="s">
        <v>628</v>
      </c>
      <c r="H576" s="12">
        <f t="shared" si="17"/>
        <v>9.0989754098360667</v>
      </c>
      <c r="I576" s="12">
        <v>18.05</v>
      </c>
      <c r="J576" s="25"/>
      <c r="O576" s="67">
        <f>VLOOKUP(D576,'[1]One Plan'!$C:$L,10,0)</f>
        <v>18.05</v>
      </c>
      <c r="P576" s="63">
        <f t="shared" si="16"/>
        <v>0</v>
      </c>
    </row>
    <row r="577" spans="1:16" s="9" customFormat="1" ht="21.75" customHeight="1">
      <c r="A577" s="214"/>
      <c r="B577" s="206"/>
      <c r="C577" s="52" t="s">
        <v>2118</v>
      </c>
      <c r="D577" s="16" t="s">
        <v>445</v>
      </c>
      <c r="E577" s="19" t="s">
        <v>471</v>
      </c>
      <c r="F577" s="17" t="s">
        <v>669</v>
      </c>
      <c r="G577" s="18" t="s">
        <v>628</v>
      </c>
      <c r="H577" s="12">
        <f t="shared" si="17"/>
        <v>9.0989754098360667</v>
      </c>
      <c r="I577" s="12">
        <v>18.05</v>
      </c>
      <c r="J577" s="25"/>
      <c r="O577" s="67">
        <f>VLOOKUP(D577,'[1]One Plan'!$C:$L,10,0)</f>
        <v>18.05</v>
      </c>
      <c r="P577" s="63">
        <f t="shared" si="16"/>
        <v>0</v>
      </c>
    </row>
    <row r="578" spans="1:16" s="9" customFormat="1" ht="21.75" customHeight="1">
      <c r="A578" s="214"/>
      <c r="B578" s="206"/>
      <c r="C578" s="52" t="s">
        <v>2118</v>
      </c>
      <c r="D578" s="16" t="s">
        <v>466</v>
      </c>
      <c r="E578" s="19" t="s">
        <v>472</v>
      </c>
      <c r="F578" s="17" t="s">
        <v>670</v>
      </c>
      <c r="G578" s="18" t="s">
        <v>628</v>
      </c>
      <c r="H578" s="12">
        <f t="shared" si="17"/>
        <v>9.0989754098360667</v>
      </c>
      <c r="I578" s="12">
        <v>18.05</v>
      </c>
      <c r="J578" s="25"/>
      <c r="O578" s="67">
        <f>VLOOKUP(D578,'[1]One Plan'!$C:$L,10,0)</f>
        <v>18.05</v>
      </c>
      <c r="P578" s="63">
        <f t="shared" si="16"/>
        <v>0</v>
      </c>
    </row>
    <row r="579" spans="1:16" s="9" customFormat="1" ht="21.75" customHeight="1">
      <c r="A579" s="214"/>
      <c r="B579" s="206"/>
      <c r="C579" s="52" t="s">
        <v>2118</v>
      </c>
      <c r="D579" s="16" t="s">
        <v>444</v>
      </c>
      <c r="E579" s="19" t="s">
        <v>473</v>
      </c>
      <c r="F579" s="17" t="s">
        <v>671</v>
      </c>
      <c r="G579" s="18" t="s">
        <v>628</v>
      </c>
      <c r="H579" s="12">
        <f t="shared" si="17"/>
        <v>9.0989754098360667</v>
      </c>
      <c r="I579" s="12">
        <v>18.05</v>
      </c>
      <c r="J579" s="25"/>
      <c r="O579" s="67">
        <f>VLOOKUP(D579,'[1]One Plan'!$C:$L,10,0)</f>
        <v>18.05</v>
      </c>
      <c r="P579" s="63">
        <f t="shared" si="16"/>
        <v>0</v>
      </c>
    </row>
    <row r="580" spans="1:16" s="9" customFormat="1" ht="21.75" customHeight="1">
      <c r="A580" s="214"/>
      <c r="B580" s="206"/>
      <c r="C580" s="52" t="s">
        <v>2118</v>
      </c>
      <c r="D580" s="16" t="s">
        <v>443</v>
      </c>
      <c r="E580" s="19" t="s">
        <v>474</v>
      </c>
      <c r="F580" s="17" t="s">
        <v>672</v>
      </c>
      <c r="G580" s="18" t="s">
        <v>628</v>
      </c>
      <c r="H580" s="12">
        <f t="shared" si="17"/>
        <v>9.0989754098360667</v>
      </c>
      <c r="I580" s="12">
        <v>18.05</v>
      </c>
      <c r="J580" s="25"/>
      <c r="O580" s="67">
        <f>VLOOKUP(D580,'[1]One Plan'!$C:$L,10,0)</f>
        <v>18.05</v>
      </c>
      <c r="P580" s="63">
        <f t="shared" si="16"/>
        <v>0</v>
      </c>
    </row>
    <row r="581" spans="1:16" s="9" customFormat="1" ht="21.75" customHeight="1">
      <c r="A581" s="214"/>
      <c r="B581" s="206"/>
      <c r="C581" s="52" t="s">
        <v>2118</v>
      </c>
      <c r="D581" s="16" t="s">
        <v>442</v>
      </c>
      <c r="E581" s="19" t="s">
        <v>475</v>
      </c>
      <c r="F581" s="17" t="s">
        <v>673</v>
      </c>
      <c r="G581" s="18" t="s">
        <v>628</v>
      </c>
      <c r="H581" s="12">
        <f t="shared" si="17"/>
        <v>9.0989754098360667</v>
      </c>
      <c r="I581" s="12">
        <v>18.05</v>
      </c>
      <c r="J581" s="25"/>
      <c r="O581" s="67">
        <f>VLOOKUP(D581,'[1]One Plan'!$C:$L,10,0)</f>
        <v>18.05</v>
      </c>
      <c r="P581" s="63">
        <f t="shared" si="16"/>
        <v>0</v>
      </c>
    </row>
    <row r="582" spans="1:16" s="9" customFormat="1" ht="21.75" customHeight="1">
      <c r="A582" s="214"/>
      <c r="B582" s="206"/>
      <c r="C582" s="52" t="s">
        <v>2118</v>
      </c>
      <c r="D582" s="16" t="s">
        <v>654</v>
      </c>
      <c r="E582" s="19" t="s">
        <v>656</v>
      </c>
      <c r="F582" s="17" t="s">
        <v>674</v>
      </c>
      <c r="G582" s="18" t="s">
        <v>628</v>
      </c>
      <c r="H582" s="12">
        <f t="shared" si="17"/>
        <v>9.0989754098360667</v>
      </c>
      <c r="I582" s="12">
        <v>18.05</v>
      </c>
      <c r="J582" s="25"/>
      <c r="O582" s="67">
        <f>VLOOKUP(D582,'[1]One Plan'!$C:$L,10,0)</f>
        <v>18.05</v>
      </c>
      <c r="P582" s="63">
        <f t="shared" ref="P582:P634" si="18">O582-I582</f>
        <v>0</v>
      </c>
    </row>
    <row r="583" spans="1:16" s="9" customFormat="1" ht="21.75" customHeight="1">
      <c r="A583" s="214"/>
      <c r="B583" s="207"/>
      <c r="C583" s="52" t="s">
        <v>2118</v>
      </c>
      <c r="D583" s="16" t="s">
        <v>655</v>
      </c>
      <c r="E583" s="19" t="s">
        <v>658</v>
      </c>
      <c r="F583" s="17" t="s">
        <v>675</v>
      </c>
      <c r="G583" s="18" t="s">
        <v>628</v>
      </c>
      <c r="H583" s="12">
        <f t="shared" si="17"/>
        <v>9.0989754098360667</v>
      </c>
      <c r="I583" s="12">
        <v>18.05</v>
      </c>
      <c r="J583" s="25"/>
      <c r="O583" s="67">
        <f>VLOOKUP(D583,'[1]One Plan'!$C:$L,10,0)</f>
        <v>18.05</v>
      </c>
      <c r="P583" s="63">
        <f t="shared" si="18"/>
        <v>0</v>
      </c>
    </row>
    <row r="584" spans="1:16" s="9" customFormat="1" ht="21.75" customHeight="1">
      <c r="A584" s="214"/>
      <c r="B584" s="205" t="s">
        <v>465</v>
      </c>
      <c r="C584" s="52" t="s">
        <v>2118</v>
      </c>
      <c r="D584" s="16" t="s">
        <v>451</v>
      </c>
      <c r="E584" s="19" t="s">
        <v>476</v>
      </c>
      <c r="F584" s="17" t="s">
        <v>676</v>
      </c>
      <c r="G584" s="18" t="s">
        <v>1620</v>
      </c>
      <c r="H584" s="12">
        <f t="shared" si="17"/>
        <v>8.317622950819672</v>
      </c>
      <c r="I584" s="12">
        <v>16.5</v>
      </c>
      <c r="J584" s="25"/>
      <c r="O584" s="67">
        <f>VLOOKUP(D584,'[1]One Plan'!$C:$L,10,0)</f>
        <v>16.5</v>
      </c>
      <c r="P584" s="63">
        <f t="shared" si="18"/>
        <v>0</v>
      </c>
    </row>
    <row r="585" spans="1:16" s="9" customFormat="1" ht="21.75" customHeight="1">
      <c r="A585" s="214"/>
      <c r="B585" s="206"/>
      <c r="C585" s="52" t="s">
        <v>2118</v>
      </c>
      <c r="D585" s="16" t="s">
        <v>452</v>
      </c>
      <c r="E585" s="19" t="s">
        <v>477</v>
      </c>
      <c r="F585" s="17" t="s">
        <v>677</v>
      </c>
      <c r="G585" s="18" t="s">
        <v>1620</v>
      </c>
      <c r="H585" s="12">
        <f t="shared" si="17"/>
        <v>8.317622950819672</v>
      </c>
      <c r="I585" s="12">
        <v>16.5</v>
      </c>
      <c r="J585" s="25"/>
      <c r="O585" s="67">
        <f>VLOOKUP(D585,'[1]One Plan'!$C:$L,10,0)</f>
        <v>16.5</v>
      </c>
      <c r="P585" s="63">
        <f t="shared" si="18"/>
        <v>0</v>
      </c>
    </row>
    <row r="586" spans="1:16" s="9" customFormat="1" ht="21.75" customHeight="1">
      <c r="A586" s="214"/>
      <c r="B586" s="206"/>
      <c r="C586" s="52" t="s">
        <v>2118</v>
      </c>
      <c r="D586" s="16" t="s">
        <v>653</v>
      </c>
      <c r="E586" s="19" t="s">
        <v>657</v>
      </c>
      <c r="F586" s="17" t="s">
        <v>678</v>
      </c>
      <c r="G586" s="18" t="s">
        <v>1620</v>
      </c>
      <c r="H586" s="12">
        <f t="shared" si="17"/>
        <v>8.317622950819672</v>
      </c>
      <c r="I586" s="12">
        <v>16.5</v>
      </c>
      <c r="J586" s="25"/>
      <c r="O586" s="67">
        <f>VLOOKUP(D586,'[1]One Plan'!$C:$L,10,0)</f>
        <v>16.5</v>
      </c>
      <c r="P586" s="63">
        <f t="shared" si="18"/>
        <v>0</v>
      </c>
    </row>
    <row r="587" spans="1:16" s="9" customFormat="1" ht="21.75" customHeight="1">
      <c r="A587" s="214"/>
      <c r="B587" s="206"/>
      <c r="C587" s="52" t="s">
        <v>2118</v>
      </c>
      <c r="D587" s="16" t="s">
        <v>453</v>
      </c>
      <c r="E587" s="19" t="s">
        <v>478</v>
      </c>
      <c r="F587" s="17" t="s">
        <v>679</v>
      </c>
      <c r="G587" s="18" t="s">
        <v>1620</v>
      </c>
      <c r="H587" s="12">
        <f t="shared" ref="H587:H634" si="19">I587/1.22*(1-0.385)</f>
        <v>8.317622950819672</v>
      </c>
      <c r="I587" s="12">
        <v>16.5</v>
      </c>
      <c r="J587" s="25"/>
      <c r="O587" s="67">
        <f>VLOOKUP(D587,'[1]One Plan'!$C:$L,10,0)</f>
        <v>16.5</v>
      </c>
      <c r="P587" s="63">
        <f t="shared" si="18"/>
        <v>0</v>
      </c>
    </row>
    <row r="588" spans="1:16" s="9" customFormat="1" ht="21.75" customHeight="1">
      <c r="A588" s="214"/>
      <c r="B588" s="206"/>
      <c r="C588" s="52" t="s">
        <v>2118</v>
      </c>
      <c r="D588" s="16" t="s">
        <v>454</v>
      </c>
      <c r="E588" s="19" t="s">
        <v>479</v>
      </c>
      <c r="F588" s="17" t="s">
        <v>680</v>
      </c>
      <c r="G588" s="18" t="s">
        <v>1620</v>
      </c>
      <c r="H588" s="12">
        <f t="shared" si="19"/>
        <v>8.317622950819672</v>
      </c>
      <c r="I588" s="12">
        <v>16.5</v>
      </c>
      <c r="J588" s="25"/>
      <c r="O588" s="67">
        <f>VLOOKUP(D588,'[1]One Plan'!$C:$L,10,0)</f>
        <v>16.5</v>
      </c>
      <c r="P588" s="63">
        <f t="shared" si="18"/>
        <v>0</v>
      </c>
    </row>
    <row r="589" spans="1:16" s="9" customFormat="1" ht="21.75" customHeight="1">
      <c r="A589" s="214"/>
      <c r="B589" s="206"/>
      <c r="C589" s="52" t="s">
        <v>2118</v>
      </c>
      <c r="D589" s="16" t="s">
        <v>455</v>
      </c>
      <c r="E589" s="19" t="s">
        <v>480</v>
      </c>
      <c r="F589" s="17" t="s">
        <v>681</v>
      </c>
      <c r="G589" s="18" t="s">
        <v>1620</v>
      </c>
      <c r="H589" s="12">
        <f t="shared" si="19"/>
        <v>8.317622950819672</v>
      </c>
      <c r="I589" s="12">
        <v>16.5</v>
      </c>
      <c r="J589" s="25"/>
      <c r="O589" s="67">
        <f>VLOOKUP(D589,'[1]One Plan'!$C:$L,10,0)</f>
        <v>16.5</v>
      </c>
      <c r="P589" s="63">
        <f t="shared" si="18"/>
        <v>0</v>
      </c>
    </row>
    <row r="590" spans="1:16" s="9" customFormat="1" ht="21.75" customHeight="1">
      <c r="A590" s="214"/>
      <c r="B590" s="206"/>
      <c r="C590" s="52" t="s">
        <v>2118</v>
      </c>
      <c r="D590" s="16" t="s">
        <v>456</v>
      </c>
      <c r="E590" s="19" t="s">
        <v>481</v>
      </c>
      <c r="F590" s="17" t="s">
        <v>682</v>
      </c>
      <c r="G590" s="18" t="s">
        <v>1620</v>
      </c>
      <c r="H590" s="12">
        <f t="shared" si="19"/>
        <v>8.317622950819672</v>
      </c>
      <c r="I590" s="12">
        <v>16.5</v>
      </c>
      <c r="J590" s="25"/>
      <c r="O590" s="67">
        <f>VLOOKUP(D590,'[1]One Plan'!$C:$L,10,0)</f>
        <v>16.5</v>
      </c>
      <c r="P590" s="63">
        <f t="shared" si="18"/>
        <v>0</v>
      </c>
    </row>
    <row r="591" spans="1:16" s="9" customFormat="1" ht="21.75" customHeight="1">
      <c r="A591" s="214"/>
      <c r="B591" s="206"/>
      <c r="C591" s="52" t="s">
        <v>2118</v>
      </c>
      <c r="D591" s="16" t="s">
        <v>457</v>
      </c>
      <c r="E591" s="19" t="s">
        <v>482</v>
      </c>
      <c r="F591" s="17" t="s">
        <v>683</v>
      </c>
      <c r="G591" s="18" t="s">
        <v>1620</v>
      </c>
      <c r="H591" s="12">
        <f t="shared" si="19"/>
        <v>8.317622950819672</v>
      </c>
      <c r="I591" s="12">
        <v>16.5</v>
      </c>
      <c r="J591" s="25"/>
      <c r="O591" s="67">
        <f>VLOOKUP(D591,'[1]One Plan'!$C:$L,10,0)</f>
        <v>16.5</v>
      </c>
      <c r="P591" s="63">
        <f t="shared" si="18"/>
        <v>0</v>
      </c>
    </row>
    <row r="592" spans="1:16" s="9" customFormat="1" ht="21.75" customHeight="1">
      <c r="A592" s="214"/>
      <c r="B592" s="206"/>
      <c r="C592" s="52" t="s">
        <v>2118</v>
      </c>
      <c r="D592" s="16" t="s">
        <v>458</v>
      </c>
      <c r="E592" s="19" t="s">
        <v>483</v>
      </c>
      <c r="F592" s="17" t="s">
        <v>684</v>
      </c>
      <c r="G592" s="18" t="s">
        <v>1620</v>
      </c>
      <c r="H592" s="12">
        <f t="shared" si="19"/>
        <v>8.317622950819672</v>
      </c>
      <c r="I592" s="12">
        <v>16.5</v>
      </c>
      <c r="J592" s="25"/>
      <c r="O592" s="67">
        <f>VLOOKUP(D592,'[1]One Plan'!$C:$L,10,0)</f>
        <v>16.5</v>
      </c>
      <c r="P592" s="63">
        <f t="shared" si="18"/>
        <v>0</v>
      </c>
    </row>
    <row r="593" spans="1:16" s="9" customFormat="1" ht="21.75" customHeight="1">
      <c r="A593" s="214"/>
      <c r="B593" s="206"/>
      <c r="C593" s="52" t="s">
        <v>2118</v>
      </c>
      <c r="D593" s="16" t="s">
        <v>459</v>
      </c>
      <c r="E593" s="19" t="s">
        <v>484</v>
      </c>
      <c r="F593" s="17" t="s">
        <v>685</v>
      </c>
      <c r="G593" s="18" t="s">
        <v>1620</v>
      </c>
      <c r="H593" s="12">
        <f t="shared" si="19"/>
        <v>8.317622950819672</v>
      </c>
      <c r="I593" s="12">
        <v>16.5</v>
      </c>
      <c r="J593" s="25"/>
      <c r="O593" s="67">
        <f>VLOOKUP(D593,'[1]One Plan'!$C:$L,10,0)</f>
        <v>16.5</v>
      </c>
      <c r="P593" s="63">
        <f t="shared" si="18"/>
        <v>0</v>
      </c>
    </row>
    <row r="594" spans="1:16" s="9" customFormat="1" ht="21.75" customHeight="1">
      <c r="A594" s="214"/>
      <c r="B594" s="206"/>
      <c r="C594" s="52" t="s">
        <v>2118</v>
      </c>
      <c r="D594" s="16" t="s">
        <v>460</v>
      </c>
      <c r="E594" s="19" t="s">
        <v>485</v>
      </c>
      <c r="F594" s="17" t="s">
        <v>686</v>
      </c>
      <c r="G594" s="18" t="s">
        <v>1620</v>
      </c>
      <c r="H594" s="12">
        <f t="shared" si="19"/>
        <v>8.317622950819672</v>
      </c>
      <c r="I594" s="12">
        <v>16.5</v>
      </c>
      <c r="J594" s="25"/>
      <c r="O594" s="67">
        <f>VLOOKUP(D594,'[1]One Plan'!$C:$L,10,0)</f>
        <v>16.5</v>
      </c>
      <c r="P594" s="63">
        <f t="shared" si="18"/>
        <v>0</v>
      </c>
    </row>
    <row r="595" spans="1:16" s="9" customFormat="1" ht="21.75" customHeight="1">
      <c r="A595" s="214"/>
      <c r="B595" s="206"/>
      <c r="C595" s="52" t="s">
        <v>2118</v>
      </c>
      <c r="D595" s="16" t="s">
        <v>461</v>
      </c>
      <c r="E595" s="19" t="s">
        <v>486</v>
      </c>
      <c r="F595" s="17" t="s">
        <v>687</v>
      </c>
      <c r="G595" s="18" t="s">
        <v>1620</v>
      </c>
      <c r="H595" s="12">
        <f t="shared" si="19"/>
        <v>8.317622950819672</v>
      </c>
      <c r="I595" s="12">
        <v>16.5</v>
      </c>
      <c r="J595" s="25"/>
      <c r="O595" s="67">
        <f>VLOOKUP(D595,'[1]One Plan'!$C:$L,10,0)</f>
        <v>16.5</v>
      </c>
      <c r="P595" s="63">
        <f t="shared" si="18"/>
        <v>0</v>
      </c>
    </row>
    <row r="596" spans="1:16" s="9" customFormat="1" ht="21.75" customHeight="1">
      <c r="A596" s="214"/>
      <c r="B596" s="206"/>
      <c r="C596" s="52" t="s">
        <v>2118</v>
      </c>
      <c r="D596" s="16" t="s">
        <v>462</v>
      </c>
      <c r="E596" s="19" t="s">
        <v>487</v>
      </c>
      <c r="F596" s="17" t="s">
        <v>688</v>
      </c>
      <c r="G596" s="18" t="s">
        <v>1620</v>
      </c>
      <c r="H596" s="12">
        <f t="shared" si="19"/>
        <v>8.317622950819672</v>
      </c>
      <c r="I596" s="12">
        <v>16.5</v>
      </c>
      <c r="J596" s="25"/>
      <c r="O596" s="67">
        <f>VLOOKUP(D596,'[1]One Plan'!$C:$L,10,0)</f>
        <v>16.5</v>
      </c>
      <c r="P596" s="63">
        <f t="shared" si="18"/>
        <v>0</v>
      </c>
    </row>
    <row r="597" spans="1:16" s="9" customFormat="1" ht="21.75" customHeight="1">
      <c r="A597" s="214"/>
      <c r="B597" s="206"/>
      <c r="C597" s="52" t="s">
        <v>2118</v>
      </c>
      <c r="D597" s="16" t="s">
        <v>463</v>
      </c>
      <c r="E597" s="19" t="s">
        <v>488</v>
      </c>
      <c r="F597" s="17" t="s">
        <v>689</v>
      </c>
      <c r="G597" s="18" t="s">
        <v>1620</v>
      </c>
      <c r="H597" s="12">
        <f t="shared" si="19"/>
        <v>8.317622950819672</v>
      </c>
      <c r="I597" s="12">
        <v>16.5</v>
      </c>
      <c r="J597" s="25"/>
      <c r="O597" s="67">
        <f>VLOOKUP(D597,'[1]One Plan'!$C:$L,10,0)</f>
        <v>16.5</v>
      </c>
      <c r="P597" s="63">
        <f t="shared" si="18"/>
        <v>0</v>
      </c>
    </row>
    <row r="598" spans="1:16" s="9" customFormat="1" ht="21.75" customHeight="1">
      <c r="A598" s="214"/>
      <c r="B598" s="207"/>
      <c r="C598" s="52" t="s">
        <v>2118</v>
      </c>
      <c r="D598" s="16" t="s">
        <v>464</v>
      </c>
      <c r="E598" s="19" t="s">
        <v>489</v>
      </c>
      <c r="F598" s="17" t="s">
        <v>690</v>
      </c>
      <c r="G598" s="18" t="s">
        <v>1620</v>
      </c>
      <c r="H598" s="12">
        <f t="shared" si="19"/>
        <v>8.317622950819672</v>
      </c>
      <c r="I598" s="12">
        <v>16.5</v>
      </c>
      <c r="J598" s="25"/>
      <c r="O598" s="67">
        <f>VLOOKUP(D598,'[1]One Plan'!$C:$L,10,0)</f>
        <v>16.5</v>
      </c>
      <c r="P598" s="63">
        <f t="shared" si="18"/>
        <v>0</v>
      </c>
    </row>
    <row r="599" spans="1:16" s="9" customFormat="1" ht="21.75" customHeight="1">
      <c r="A599" s="214"/>
      <c r="B599" s="205" t="s">
        <v>915</v>
      </c>
      <c r="C599" s="52" t="s">
        <v>2117</v>
      </c>
      <c r="D599" s="16" t="s">
        <v>916</v>
      </c>
      <c r="E599" s="19" t="s">
        <v>917</v>
      </c>
      <c r="F599" s="17" t="s">
        <v>1776</v>
      </c>
      <c r="G599" s="18" t="s">
        <v>628</v>
      </c>
      <c r="H599" s="12">
        <f t="shared" si="19"/>
        <v>8.060532786885247</v>
      </c>
      <c r="I599" s="12">
        <v>15.99</v>
      </c>
      <c r="J599" s="25"/>
      <c r="O599" s="67">
        <f>VLOOKUP(D599,'[1]One Plan'!$C:$L,10,0)</f>
        <v>15.99</v>
      </c>
      <c r="P599" s="63">
        <f t="shared" si="18"/>
        <v>0</v>
      </c>
    </row>
    <row r="600" spans="1:16" s="9" customFormat="1" ht="21.75" customHeight="1">
      <c r="A600" s="214"/>
      <c r="B600" s="206"/>
      <c r="C600" s="52" t="s">
        <v>2117</v>
      </c>
      <c r="D600" s="16" t="s">
        <v>918</v>
      </c>
      <c r="E600" s="19" t="s">
        <v>919</v>
      </c>
      <c r="F600" s="17" t="s">
        <v>1777</v>
      </c>
      <c r="G600" s="18" t="s">
        <v>628</v>
      </c>
      <c r="H600" s="12">
        <f t="shared" si="19"/>
        <v>8.060532786885247</v>
      </c>
      <c r="I600" s="12">
        <v>15.99</v>
      </c>
      <c r="J600" s="25"/>
      <c r="O600" s="67">
        <f>VLOOKUP(D600,'[1]One Plan'!$C:$L,10,0)</f>
        <v>15.99</v>
      </c>
      <c r="P600" s="63">
        <f t="shared" si="18"/>
        <v>0</v>
      </c>
    </row>
    <row r="601" spans="1:16" s="9" customFormat="1" ht="21.75" customHeight="1">
      <c r="A601" s="214"/>
      <c r="B601" s="206"/>
      <c r="C601" s="52" t="s">
        <v>2117</v>
      </c>
      <c r="D601" s="16" t="s">
        <v>920</v>
      </c>
      <c r="E601" s="19" t="s">
        <v>921</v>
      </c>
      <c r="F601" s="17" t="s">
        <v>1778</v>
      </c>
      <c r="G601" s="18" t="s">
        <v>628</v>
      </c>
      <c r="H601" s="12">
        <f t="shared" si="19"/>
        <v>8.060532786885247</v>
      </c>
      <c r="I601" s="12">
        <v>15.99</v>
      </c>
      <c r="J601" s="25"/>
      <c r="O601" s="67">
        <f>VLOOKUP(D601,'[1]One Plan'!$C:$L,10,0)</f>
        <v>15.99</v>
      </c>
      <c r="P601" s="63">
        <f t="shared" si="18"/>
        <v>0</v>
      </c>
    </row>
    <row r="602" spans="1:16" s="9" customFormat="1" ht="21.75" customHeight="1">
      <c r="A602" s="214"/>
      <c r="B602" s="206"/>
      <c r="C602" s="52" t="s">
        <v>2117</v>
      </c>
      <c r="D602" s="16" t="s">
        <v>922</v>
      </c>
      <c r="E602" s="19" t="s">
        <v>923</v>
      </c>
      <c r="F602" s="17" t="s">
        <v>1779</v>
      </c>
      <c r="G602" s="18" t="s">
        <v>628</v>
      </c>
      <c r="H602" s="12">
        <f t="shared" si="19"/>
        <v>8.060532786885247</v>
      </c>
      <c r="I602" s="12">
        <v>15.99</v>
      </c>
      <c r="J602" s="25"/>
      <c r="O602" s="67">
        <f>VLOOKUP(D602,'[1]One Plan'!$C:$L,10,0)</f>
        <v>15.99</v>
      </c>
      <c r="P602" s="63">
        <f t="shared" si="18"/>
        <v>0</v>
      </c>
    </row>
    <row r="603" spans="1:16" s="9" customFormat="1" ht="21.75" customHeight="1">
      <c r="A603" s="214"/>
      <c r="B603" s="206"/>
      <c r="C603" s="52" t="s">
        <v>2117</v>
      </c>
      <c r="D603" s="16" t="s">
        <v>924</v>
      </c>
      <c r="E603" s="19" t="s">
        <v>925</v>
      </c>
      <c r="F603" s="17" t="s">
        <v>1780</v>
      </c>
      <c r="G603" s="18" t="s">
        <v>628</v>
      </c>
      <c r="H603" s="12">
        <f t="shared" si="19"/>
        <v>8.060532786885247</v>
      </c>
      <c r="I603" s="12">
        <v>15.99</v>
      </c>
      <c r="J603" s="25"/>
      <c r="O603" s="67">
        <f>VLOOKUP(D603,'[1]One Plan'!$C:$L,10,0)</f>
        <v>15.99</v>
      </c>
      <c r="P603" s="63">
        <f t="shared" si="18"/>
        <v>0</v>
      </c>
    </row>
    <row r="604" spans="1:16" s="9" customFormat="1" ht="21.75" customHeight="1">
      <c r="A604" s="214"/>
      <c r="B604" s="206"/>
      <c r="C604" s="52" t="s">
        <v>2117</v>
      </c>
      <c r="D604" s="16" t="s">
        <v>926</v>
      </c>
      <c r="E604" s="19" t="s">
        <v>927</v>
      </c>
      <c r="F604" s="17" t="s">
        <v>1781</v>
      </c>
      <c r="G604" s="18" t="s">
        <v>628</v>
      </c>
      <c r="H604" s="12">
        <f t="shared" si="19"/>
        <v>8.060532786885247</v>
      </c>
      <c r="I604" s="12">
        <v>15.99</v>
      </c>
      <c r="J604" s="25"/>
      <c r="O604" s="67">
        <f>VLOOKUP(D604,'[1]One Plan'!$C:$L,10,0)</f>
        <v>15.99</v>
      </c>
      <c r="P604" s="63">
        <f t="shared" si="18"/>
        <v>0</v>
      </c>
    </row>
    <row r="605" spans="1:16" s="9" customFormat="1" ht="21.75" customHeight="1">
      <c r="A605" s="214"/>
      <c r="B605" s="206"/>
      <c r="C605" s="52" t="s">
        <v>2117</v>
      </c>
      <c r="D605" s="16" t="s">
        <v>928</v>
      </c>
      <c r="E605" s="19" t="s">
        <v>929</v>
      </c>
      <c r="F605" s="17" t="s">
        <v>1782</v>
      </c>
      <c r="G605" s="18" t="s">
        <v>628</v>
      </c>
      <c r="H605" s="12">
        <f t="shared" si="19"/>
        <v>8.060532786885247</v>
      </c>
      <c r="I605" s="12">
        <v>15.99</v>
      </c>
      <c r="J605" s="25"/>
      <c r="O605" s="67">
        <f>VLOOKUP(D605,'[1]One Plan'!$C:$L,10,0)</f>
        <v>15.99</v>
      </c>
      <c r="P605" s="63">
        <f t="shared" si="18"/>
        <v>0</v>
      </c>
    </row>
    <row r="606" spans="1:16" s="9" customFormat="1" ht="21.75" customHeight="1">
      <c r="A606" s="214"/>
      <c r="B606" s="206"/>
      <c r="C606" s="52" t="s">
        <v>2117</v>
      </c>
      <c r="D606" s="16" t="s">
        <v>930</v>
      </c>
      <c r="E606" s="19" t="s">
        <v>931</v>
      </c>
      <c r="F606" s="17" t="s">
        <v>1783</v>
      </c>
      <c r="G606" s="18" t="s">
        <v>628</v>
      </c>
      <c r="H606" s="12">
        <f t="shared" si="19"/>
        <v>8.060532786885247</v>
      </c>
      <c r="I606" s="12">
        <v>15.99</v>
      </c>
      <c r="J606" s="25"/>
      <c r="O606" s="67">
        <f>VLOOKUP(D606,'[1]One Plan'!$C:$L,10,0)</f>
        <v>15.99</v>
      </c>
      <c r="P606" s="63">
        <f t="shared" si="18"/>
        <v>0</v>
      </c>
    </row>
    <row r="607" spans="1:16" s="9" customFormat="1" ht="21.75" customHeight="1">
      <c r="A607" s="214"/>
      <c r="B607" s="206"/>
      <c r="C607" s="52" t="s">
        <v>2117</v>
      </c>
      <c r="D607" s="16" t="s">
        <v>932</v>
      </c>
      <c r="E607" s="19" t="s">
        <v>933</v>
      </c>
      <c r="F607" s="17" t="s">
        <v>1784</v>
      </c>
      <c r="G607" s="18" t="s">
        <v>628</v>
      </c>
      <c r="H607" s="12">
        <f t="shared" si="19"/>
        <v>8.060532786885247</v>
      </c>
      <c r="I607" s="12">
        <v>15.99</v>
      </c>
      <c r="J607" s="25"/>
      <c r="O607" s="67">
        <f>VLOOKUP(D607,'[1]One Plan'!$C:$L,10,0)</f>
        <v>15.99</v>
      </c>
      <c r="P607" s="63">
        <f t="shared" si="18"/>
        <v>0</v>
      </c>
    </row>
    <row r="608" spans="1:16" s="9" customFormat="1" ht="21.75" customHeight="1">
      <c r="A608" s="214"/>
      <c r="B608" s="205" t="s">
        <v>958</v>
      </c>
      <c r="C608" s="52" t="s">
        <v>2117</v>
      </c>
      <c r="D608" s="16" t="s">
        <v>934</v>
      </c>
      <c r="E608" s="19" t="s">
        <v>935</v>
      </c>
      <c r="F608" s="17" t="s">
        <v>1785</v>
      </c>
      <c r="G608" s="18" t="s">
        <v>628</v>
      </c>
      <c r="H608" s="12">
        <f t="shared" si="19"/>
        <v>12.083237704918032</v>
      </c>
      <c r="I608" s="12">
        <v>23.97</v>
      </c>
      <c r="J608" s="25"/>
      <c r="O608" s="67">
        <f>VLOOKUP(D608,'[1]One Plan'!$C:$L,10,0)</f>
        <v>23.97</v>
      </c>
      <c r="P608" s="63">
        <f t="shared" si="18"/>
        <v>0</v>
      </c>
    </row>
    <row r="609" spans="1:16" s="9" customFormat="1" ht="21.75" customHeight="1">
      <c r="A609" s="214"/>
      <c r="B609" s="206"/>
      <c r="C609" s="52" t="s">
        <v>2117</v>
      </c>
      <c r="D609" s="16" t="s">
        <v>936</v>
      </c>
      <c r="E609" s="19" t="s">
        <v>937</v>
      </c>
      <c r="F609" s="17" t="s">
        <v>1786</v>
      </c>
      <c r="G609" s="18" t="s">
        <v>628</v>
      </c>
      <c r="H609" s="12">
        <f t="shared" si="19"/>
        <v>12.083237704918032</v>
      </c>
      <c r="I609" s="12">
        <v>23.97</v>
      </c>
      <c r="J609" s="25"/>
      <c r="O609" s="67">
        <f>VLOOKUP(D609,'[1]One Plan'!$C:$L,10,0)</f>
        <v>23.97</v>
      </c>
      <c r="P609" s="63">
        <f t="shared" si="18"/>
        <v>0</v>
      </c>
    </row>
    <row r="610" spans="1:16" s="9" customFormat="1" ht="21.75" customHeight="1">
      <c r="A610" s="214"/>
      <c r="B610" s="206"/>
      <c r="C610" s="52" t="s">
        <v>2117</v>
      </c>
      <c r="D610" s="16" t="s">
        <v>938</v>
      </c>
      <c r="E610" s="19" t="s">
        <v>939</v>
      </c>
      <c r="F610" s="17" t="s">
        <v>1787</v>
      </c>
      <c r="G610" s="18" t="s">
        <v>628</v>
      </c>
      <c r="H610" s="12">
        <f t="shared" si="19"/>
        <v>12.083237704918032</v>
      </c>
      <c r="I610" s="12">
        <v>23.97</v>
      </c>
      <c r="J610" s="25"/>
      <c r="O610" s="67">
        <f>VLOOKUP(D610,'[1]One Plan'!$C:$L,10,0)</f>
        <v>23.97</v>
      </c>
      <c r="P610" s="63">
        <f t="shared" si="18"/>
        <v>0</v>
      </c>
    </row>
    <row r="611" spans="1:16" s="9" customFormat="1" ht="21.75" customHeight="1">
      <c r="A611" s="214"/>
      <c r="B611" s="206"/>
      <c r="C611" s="52" t="s">
        <v>2117</v>
      </c>
      <c r="D611" s="16" t="s">
        <v>940</v>
      </c>
      <c r="E611" s="19" t="s">
        <v>941</v>
      </c>
      <c r="F611" s="17" t="s">
        <v>1788</v>
      </c>
      <c r="G611" s="18" t="s">
        <v>628</v>
      </c>
      <c r="H611" s="12">
        <f t="shared" si="19"/>
        <v>12.083237704918032</v>
      </c>
      <c r="I611" s="12">
        <v>23.97</v>
      </c>
      <c r="J611" s="25"/>
      <c r="O611" s="67">
        <f>VLOOKUP(D611,'[1]One Plan'!$C:$L,10,0)</f>
        <v>23.97</v>
      </c>
      <c r="P611" s="63">
        <f t="shared" si="18"/>
        <v>0</v>
      </c>
    </row>
    <row r="612" spans="1:16" s="9" customFormat="1" ht="21.75" customHeight="1">
      <c r="A612" s="214"/>
      <c r="B612" s="206"/>
      <c r="C612" s="52" t="s">
        <v>2117</v>
      </c>
      <c r="D612" s="16" t="s">
        <v>942</v>
      </c>
      <c r="E612" s="19" t="s">
        <v>943</v>
      </c>
      <c r="F612" s="17" t="s">
        <v>1789</v>
      </c>
      <c r="G612" s="18" t="s">
        <v>628</v>
      </c>
      <c r="H612" s="12">
        <f t="shared" si="19"/>
        <v>12.083237704918032</v>
      </c>
      <c r="I612" s="12">
        <v>23.97</v>
      </c>
      <c r="J612" s="25"/>
      <c r="O612" s="67">
        <f>VLOOKUP(D612,'[1]One Plan'!$C:$L,10,0)</f>
        <v>23.97</v>
      </c>
      <c r="P612" s="63">
        <f t="shared" si="18"/>
        <v>0</v>
      </c>
    </row>
    <row r="613" spans="1:16" s="9" customFormat="1" ht="21.75" customHeight="1">
      <c r="A613" s="214"/>
      <c r="B613" s="206"/>
      <c r="C613" s="52" t="s">
        <v>2117</v>
      </c>
      <c r="D613" s="16" t="s">
        <v>944</v>
      </c>
      <c r="E613" s="19" t="s">
        <v>945</v>
      </c>
      <c r="F613" s="17" t="s">
        <v>1790</v>
      </c>
      <c r="G613" s="18" t="s">
        <v>628</v>
      </c>
      <c r="H613" s="12">
        <f t="shared" si="19"/>
        <v>12.083237704918032</v>
      </c>
      <c r="I613" s="12">
        <v>23.97</v>
      </c>
      <c r="J613" s="25"/>
      <c r="O613" s="67">
        <f>VLOOKUP(D613,'[1]One Plan'!$C:$L,10,0)</f>
        <v>23.97</v>
      </c>
      <c r="P613" s="63">
        <f t="shared" si="18"/>
        <v>0</v>
      </c>
    </row>
    <row r="614" spans="1:16" s="9" customFormat="1" ht="21.75" customHeight="1">
      <c r="A614" s="214"/>
      <c r="B614" s="206"/>
      <c r="C614" s="52" t="s">
        <v>2117</v>
      </c>
      <c r="D614" s="16" t="s">
        <v>946</v>
      </c>
      <c r="E614" s="19" t="s">
        <v>947</v>
      </c>
      <c r="F614" s="17" t="s">
        <v>1791</v>
      </c>
      <c r="G614" s="18" t="s">
        <v>628</v>
      </c>
      <c r="H614" s="12">
        <f t="shared" si="19"/>
        <v>12.083237704918032</v>
      </c>
      <c r="I614" s="12">
        <v>23.97</v>
      </c>
      <c r="J614" s="25"/>
      <c r="O614" s="67">
        <f>VLOOKUP(D614,'[1]One Plan'!$C:$L,10,0)</f>
        <v>23.97</v>
      </c>
      <c r="P614" s="63">
        <f t="shared" si="18"/>
        <v>0</v>
      </c>
    </row>
    <row r="615" spans="1:16" s="9" customFormat="1" ht="21.75" customHeight="1">
      <c r="A615" s="214"/>
      <c r="B615" s="206"/>
      <c r="C615" s="52" t="s">
        <v>2117</v>
      </c>
      <c r="D615" s="16" t="s">
        <v>948</v>
      </c>
      <c r="E615" s="19" t="s">
        <v>949</v>
      </c>
      <c r="F615" s="17" t="s">
        <v>1792</v>
      </c>
      <c r="G615" s="18" t="s">
        <v>628</v>
      </c>
      <c r="H615" s="12">
        <f t="shared" si="19"/>
        <v>12.083237704918032</v>
      </c>
      <c r="I615" s="12">
        <v>23.97</v>
      </c>
      <c r="J615" s="25"/>
      <c r="O615" s="67">
        <f>VLOOKUP(D615,'[1]One Plan'!$C:$L,10,0)</f>
        <v>23.97</v>
      </c>
      <c r="P615" s="63">
        <f t="shared" si="18"/>
        <v>0</v>
      </c>
    </row>
    <row r="616" spans="1:16" s="9" customFormat="1" ht="21.75" customHeight="1">
      <c r="A616" s="214"/>
      <c r="B616" s="206"/>
      <c r="C616" s="52" t="s">
        <v>2117</v>
      </c>
      <c r="D616" s="16" t="s">
        <v>950</v>
      </c>
      <c r="E616" s="19" t="s">
        <v>951</v>
      </c>
      <c r="F616" s="17" t="s">
        <v>1793</v>
      </c>
      <c r="G616" s="18" t="s">
        <v>628</v>
      </c>
      <c r="H616" s="12">
        <f t="shared" si="19"/>
        <v>12.083237704918032</v>
      </c>
      <c r="I616" s="12">
        <v>23.97</v>
      </c>
      <c r="J616" s="25"/>
      <c r="O616" s="67">
        <f>VLOOKUP(D616,'[1]One Plan'!$C:$L,10,0)</f>
        <v>23.97</v>
      </c>
      <c r="P616" s="63">
        <f t="shared" si="18"/>
        <v>0</v>
      </c>
    </row>
    <row r="617" spans="1:16" s="9" customFormat="1" ht="21.75" customHeight="1">
      <c r="A617" s="214"/>
      <c r="B617" s="206"/>
      <c r="C617" s="52" t="s">
        <v>2117</v>
      </c>
      <c r="D617" s="16" t="s">
        <v>1794</v>
      </c>
      <c r="E617" s="19" t="s">
        <v>1795</v>
      </c>
      <c r="F617" s="17" t="s">
        <v>1796</v>
      </c>
      <c r="G617" s="18" t="s">
        <v>628</v>
      </c>
      <c r="H617" s="12">
        <f t="shared" si="19"/>
        <v>12.084800000000001</v>
      </c>
      <c r="I617" s="12">
        <v>23.973099186991874</v>
      </c>
      <c r="J617" s="33"/>
      <c r="O617" s="68">
        <f>VLOOKUP(D617,'[1]One Plan'!$C:$L,10,0)</f>
        <v>0</v>
      </c>
      <c r="P617" s="63">
        <f t="shared" si="18"/>
        <v>-23.973099186991874</v>
      </c>
    </row>
    <row r="618" spans="1:16" s="9" customFormat="1" ht="21.75" customHeight="1">
      <c r="A618" s="214"/>
      <c r="B618" s="207"/>
      <c r="C618" s="52" t="s">
        <v>2117</v>
      </c>
      <c r="D618" s="16" t="s">
        <v>952</v>
      </c>
      <c r="E618" s="19" t="s">
        <v>953</v>
      </c>
      <c r="F618" s="17" t="s">
        <v>1797</v>
      </c>
      <c r="G618" s="18" t="s">
        <v>628</v>
      </c>
      <c r="H618" s="12">
        <f t="shared" si="19"/>
        <v>12.083237704918032</v>
      </c>
      <c r="I618" s="12">
        <v>23.97</v>
      </c>
      <c r="J618" s="25"/>
      <c r="O618" s="67">
        <f>VLOOKUP(D618,'[1]One Plan'!$C:$L,10,0)</f>
        <v>23.97</v>
      </c>
      <c r="P618" s="63">
        <f t="shared" si="18"/>
        <v>0</v>
      </c>
    </row>
    <row r="619" spans="1:16" s="9" customFormat="1" ht="21.75" customHeight="1">
      <c r="A619" s="214"/>
      <c r="B619" s="205" t="s">
        <v>1798</v>
      </c>
      <c r="C619" s="52" t="s">
        <v>2119</v>
      </c>
      <c r="D619" s="16" t="s">
        <v>1799</v>
      </c>
      <c r="E619" s="19" t="s">
        <v>1800</v>
      </c>
      <c r="F619" s="17" t="s">
        <v>1801</v>
      </c>
      <c r="G619" s="18" t="s">
        <v>628</v>
      </c>
      <c r="H619" s="12">
        <f t="shared" si="19"/>
        <v>9.1997950819672134</v>
      </c>
      <c r="I619" s="12">
        <v>18.25</v>
      </c>
      <c r="J619" s="25"/>
      <c r="O619" s="67">
        <f>VLOOKUP(D619,'[1]One Plan'!$C:$L,10,0)</f>
        <v>18.25</v>
      </c>
      <c r="P619" s="63">
        <f t="shared" si="18"/>
        <v>0</v>
      </c>
    </row>
    <row r="620" spans="1:16" s="9" customFormat="1" ht="21.75" customHeight="1">
      <c r="A620" s="214"/>
      <c r="B620" s="206"/>
      <c r="C620" s="52" t="s">
        <v>2119</v>
      </c>
      <c r="D620" s="16" t="s">
        <v>1802</v>
      </c>
      <c r="E620" s="19" t="s">
        <v>1803</v>
      </c>
      <c r="F620" s="17" t="s">
        <v>1804</v>
      </c>
      <c r="G620" s="18" t="s">
        <v>628</v>
      </c>
      <c r="H620" s="12">
        <f t="shared" si="19"/>
        <v>9.1997950819672134</v>
      </c>
      <c r="I620" s="12">
        <v>18.25</v>
      </c>
      <c r="J620" s="25"/>
      <c r="O620" s="67">
        <f>VLOOKUP(D620,'[1]One Plan'!$C:$L,10,0)</f>
        <v>18.25</v>
      </c>
      <c r="P620" s="63">
        <f t="shared" si="18"/>
        <v>0</v>
      </c>
    </row>
    <row r="621" spans="1:16" s="9" customFormat="1" ht="21.75" customHeight="1">
      <c r="A621" s="214"/>
      <c r="B621" s="206"/>
      <c r="C621" s="52" t="s">
        <v>2119</v>
      </c>
      <c r="D621" s="16" t="s">
        <v>1805</v>
      </c>
      <c r="E621" s="19" t="s">
        <v>1806</v>
      </c>
      <c r="F621" s="17" t="s">
        <v>1807</v>
      </c>
      <c r="G621" s="18" t="s">
        <v>628</v>
      </c>
      <c r="H621" s="12">
        <f t="shared" si="19"/>
        <v>9.1997950819672134</v>
      </c>
      <c r="I621" s="12">
        <v>18.25</v>
      </c>
      <c r="J621" s="25"/>
      <c r="O621" s="67">
        <f>VLOOKUP(D621,'[1]One Plan'!$C:$L,10,0)</f>
        <v>18.25</v>
      </c>
      <c r="P621" s="63">
        <f t="shared" si="18"/>
        <v>0</v>
      </c>
    </row>
    <row r="622" spans="1:16" s="9" customFormat="1" ht="21.75" customHeight="1">
      <c r="A622" s="214"/>
      <c r="B622" s="206"/>
      <c r="C622" s="52" t="s">
        <v>2119</v>
      </c>
      <c r="D622" s="16" t="s">
        <v>1808</v>
      </c>
      <c r="E622" s="19" t="s">
        <v>1809</v>
      </c>
      <c r="F622" s="17" t="s">
        <v>1810</v>
      </c>
      <c r="G622" s="18" t="s">
        <v>628</v>
      </c>
      <c r="H622" s="12">
        <f t="shared" si="19"/>
        <v>9.1997950819672134</v>
      </c>
      <c r="I622" s="12">
        <v>18.25</v>
      </c>
      <c r="J622" s="25"/>
      <c r="O622" s="67">
        <f>VLOOKUP(D622,'[1]One Plan'!$C:$L,10,0)</f>
        <v>18.25</v>
      </c>
      <c r="P622" s="63">
        <f t="shared" si="18"/>
        <v>0</v>
      </c>
    </row>
    <row r="623" spans="1:16" s="9" customFormat="1" ht="21.75" customHeight="1">
      <c r="A623" s="214"/>
      <c r="B623" s="206"/>
      <c r="C623" s="52" t="s">
        <v>2119</v>
      </c>
      <c r="D623" s="16" t="s">
        <v>1811</v>
      </c>
      <c r="E623" s="19" t="s">
        <v>1812</v>
      </c>
      <c r="F623" s="17" t="s">
        <v>1813</v>
      </c>
      <c r="G623" s="18" t="s">
        <v>628</v>
      </c>
      <c r="H623" s="12">
        <f t="shared" si="19"/>
        <v>9.1997950819672134</v>
      </c>
      <c r="I623" s="12">
        <v>18.25</v>
      </c>
      <c r="J623" s="25"/>
      <c r="O623" s="67">
        <f>VLOOKUP(D623,'[1]One Plan'!$C:$L,10,0)</f>
        <v>18.25</v>
      </c>
      <c r="P623" s="63">
        <f t="shared" si="18"/>
        <v>0</v>
      </c>
    </row>
    <row r="624" spans="1:16" s="9" customFormat="1" ht="21.75" customHeight="1">
      <c r="A624" s="214"/>
      <c r="B624" s="206"/>
      <c r="C624" s="52" t="s">
        <v>2119</v>
      </c>
      <c r="D624" s="16" t="s">
        <v>1814</v>
      </c>
      <c r="E624" s="19" t="s">
        <v>1815</v>
      </c>
      <c r="F624" s="17" t="s">
        <v>1816</v>
      </c>
      <c r="G624" s="18" t="s">
        <v>628</v>
      </c>
      <c r="H624" s="12">
        <f t="shared" si="19"/>
        <v>9.1997950819672134</v>
      </c>
      <c r="I624" s="12">
        <v>18.25</v>
      </c>
      <c r="J624" s="25"/>
      <c r="O624" s="67">
        <f>VLOOKUP(D624,'[1]One Plan'!$C:$L,10,0)</f>
        <v>18.25</v>
      </c>
      <c r="P624" s="63">
        <f t="shared" si="18"/>
        <v>0</v>
      </c>
    </row>
    <row r="625" spans="1:16" s="9" customFormat="1" ht="21.75" customHeight="1">
      <c r="A625" s="214"/>
      <c r="B625" s="206"/>
      <c r="C625" s="52" t="s">
        <v>2119</v>
      </c>
      <c r="D625" s="16" t="s">
        <v>1817</v>
      </c>
      <c r="E625" s="19" t="s">
        <v>1818</v>
      </c>
      <c r="F625" s="17" t="s">
        <v>1819</v>
      </c>
      <c r="G625" s="18" t="s">
        <v>628</v>
      </c>
      <c r="H625" s="12">
        <f t="shared" si="19"/>
        <v>9.1997950819672134</v>
      </c>
      <c r="I625" s="12">
        <v>18.25</v>
      </c>
      <c r="J625" s="25"/>
      <c r="O625" s="67">
        <f>VLOOKUP(D625,'[1]One Plan'!$C:$L,10,0)</f>
        <v>18.25</v>
      </c>
      <c r="P625" s="63">
        <f t="shared" si="18"/>
        <v>0</v>
      </c>
    </row>
    <row r="626" spans="1:16" s="9" customFormat="1" ht="21.75" customHeight="1">
      <c r="A626" s="214"/>
      <c r="B626" s="206"/>
      <c r="C626" s="52" t="s">
        <v>2119</v>
      </c>
      <c r="D626" s="16" t="s">
        <v>1820</v>
      </c>
      <c r="E626" s="19" t="s">
        <v>1821</v>
      </c>
      <c r="F626" s="17" t="s">
        <v>1822</v>
      </c>
      <c r="G626" s="18" t="s">
        <v>628</v>
      </c>
      <c r="H626" s="12">
        <f t="shared" si="19"/>
        <v>9.1997950819672134</v>
      </c>
      <c r="I626" s="12">
        <v>18.25</v>
      </c>
      <c r="J626" s="25"/>
      <c r="O626" s="67">
        <f>VLOOKUP(D626,'[1]One Plan'!$C:$L,10,0)</f>
        <v>18.25</v>
      </c>
      <c r="P626" s="63">
        <f t="shared" si="18"/>
        <v>0</v>
      </c>
    </row>
    <row r="627" spans="1:16" s="9" customFormat="1" ht="21.75" customHeight="1">
      <c r="A627" s="214"/>
      <c r="B627" s="206"/>
      <c r="C627" s="52" t="s">
        <v>2119</v>
      </c>
      <c r="D627" s="16" t="s">
        <v>1823</v>
      </c>
      <c r="E627" s="19" t="s">
        <v>1824</v>
      </c>
      <c r="F627" s="17" t="s">
        <v>1825</v>
      </c>
      <c r="G627" s="18" t="s">
        <v>628</v>
      </c>
      <c r="H627" s="12">
        <f t="shared" si="19"/>
        <v>9.1997950819672134</v>
      </c>
      <c r="I627" s="12">
        <v>18.25</v>
      </c>
      <c r="J627" s="25"/>
      <c r="O627" s="67">
        <f>VLOOKUP(D627,'[1]One Plan'!$C:$L,10,0)</f>
        <v>18.25</v>
      </c>
      <c r="P627" s="63">
        <f t="shared" si="18"/>
        <v>0</v>
      </c>
    </row>
    <row r="628" spans="1:16" s="10" customFormat="1" ht="21.75" customHeight="1">
      <c r="A628" s="214"/>
      <c r="B628" s="206"/>
      <c r="C628" s="52" t="s">
        <v>2119</v>
      </c>
      <c r="D628" s="16" t="s">
        <v>1826</v>
      </c>
      <c r="E628" s="19" t="s">
        <v>1827</v>
      </c>
      <c r="F628" s="17" t="s">
        <v>1828</v>
      </c>
      <c r="G628" s="18" t="s">
        <v>628</v>
      </c>
      <c r="H628" s="12">
        <f t="shared" si="19"/>
        <v>9.1997950819672134</v>
      </c>
      <c r="I628" s="12">
        <v>18.25</v>
      </c>
      <c r="J628" s="25"/>
      <c r="O628" s="67">
        <f>VLOOKUP(D628,'[1]One Plan'!$C:$L,10,0)</f>
        <v>18.25</v>
      </c>
      <c r="P628" s="63">
        <f t="shared" si="18"/>
        <v>0</v>
      </c>
    </row>
    <row r="629" spans="1:16" s="9" customFormat="1" ht="21.75" customHeight="1">
      <c r="A629" s="214"/>
      <c r="B629" s="207"/>
      <c r="C629" s="52" t="s">
        <v>2119</v>
      </c>
      <c r="D629" s="16" t="s">
        <v>1829</v>
      </c>
      <c r="E629" s="19" t="s">
        <v>1830</v>
      </c>
      <c r="F629" s="17" t="s">
        <v>1831</v>
      </c>
      <c r="G629" s="18" t="s">
        <v>628</v>
      </c>
      <c r="H629" s="12">
        <f t="shared" si="19"/>
        <v>9.1997950819672134</v>
      </c>
      <c r="I629" s="12">
        <v>18.25</v>
      </c>
      <c r="J629" s="25"/>
      <c r="O629" s="67">
        <f>VLOOKUP(D629,'[1]One Plan'!$C:$L,10,0)</f>
        <v>18.25</v>
      </c>
      <c r="P629" s="63">
        <f t="shared" si="18"/>
        <v>0</v>
      </c>
    </row>
    <row r="630" spans="1:16" s="9" customFormat="1" ht="21.75" customHeight="1">
      <c r="A630" s="208" t="s">
        <v>2038</v>
      </c>
      <c r="B630" s="211" t="s">
        <v>1832</v>
      </c>
      <c r="C630" s="52" t="s">
        <v>2120</v>
      </c>
      <c r="D630" s="34" t="s">
        <v>779</v>
      </c>
      <c r="E630" s="35" t="s">
        <v>778</v>
      </c>
      <c r="F630" s="6" t="s">
        <v>830</v>
      </c>
      <c r="G630" s="36" t="s">
        <v>628</v>
      </c>
      <c r="H630" s="12">
        <f t="shared" si="19"/>
        <v>7.7500000000000009</v>
      </c>
      <c r="I630" s="12">
        <v>15.373983739837399</v>
      </c>
      <c r="J630" s="33"/>
      <c r="O630" s="68">
        <f>VLOOKUP(D630,'[1]One Plan'!$C:$L,10,0)</f>
        <v>0</v>
      </c>
      <c r="P630" s="63">
        <f t="shared" si="18"/>
        <v>-15.373983739837399</v>
      </c>
    </row>
    <row r="631" spans="1:16" s="9" customFormat="1" ht="21.75" customHeight="1">
      <c r="A631" s="209"/>
      <c r="B631" s="212"/>
      <c r="C631" s="52" t="s">
        <v>2120</v>
      </c>
      <c r="D631" s="34" t="s">
        <v>775</v>
      </c>
      <c r="E631" s="35" t="s">
        <v>774</v>
      </c>
      <c r="F631" s="6" t="s">
        <v>819</v>
      </c>
      <c r="G631" s="36" t="s">
        <v>628</v>
      </c>
      <c r="H631" s="12">
        <f t="shared" si="19"/>
        <v>7.7500000000000009</v>
      </c>
      <c r="I631" s="12">
        <v>15.373983739837399</v>
      </c>
      <c r="J631" s="33"/>
      <c r="O631" s="68">
        <f>VLOOKUP(D631,'[1]One Plan'!$C:$L,10,0)</f>
        <v>0</v>
      </c>
      <c r="P631" s="63">
        <f t="shared" si="18"/>
        <v>-15.373983739837399</v>
      </c>
    </row>
    <row r="632" spans="1:16" s="9" customFormat="1" ht="21.75" customHeight="1">
      <c r="A632" s="209"/>
      <c r="B632" s="212"/>
      <c r="C632" s="52" t="s">
        <v>2120</v>
      </c>
      <c r="D632" s="34" t="s">
        <v>777</v>
      </c>
      <c r="E632" s="35" t="s">
        <v>776</v>
      </c>
      <c r="F632" s="6" t="s">
        <v>820</v>
      </c>
      <c r="G632" s="36" t="s">
        <v>628</v>
      </c>
      <c r="H632" s="12">
        <f t="shared" si="19"/>
        <v>7.7500000000000009</v>
      </c>
      <c r="I632" s="12">
        <v>15.373983739837399</v>
      </c>
      <c r="J632" s="33"/>
      <c r="O632" s="68">
        <f>VLOOKUP(D632,'[1]One Plan'!$C:$L,10,0)</f>
        <v>0</v>
      </c>
      <c r="P632" s="63">
        <f t="shared" si="18"/>
        <v>-15.373983739837399</v>
      </c>
    </row>
    <row r="633" spans="1:16" s="9" customFormat="1" ht="21.75" customHeight="1">
      <c r="A633" s="209"/>
      <c r="B633" s="212"/>
      <c r="C633" s="52" t="s">
        <v>2120</v>
      </c>
      <c r="D633" s="34" t="s">
        <v>781</v>
      </c>
      <c r="E633" s="35" t="s">
        <v>780</v>
      </c>
      <c r="F633" s="6" t="s">
        <v>821</v>
      </c>
      <c r="G633" s="36" t="s">
        <v>628</v>
      </c>
      <c r="H633" s="12">
        <f t="shared" si="19"/>
        <v>7.7500000000000009</v>
      </c>
      <c r="I633" s="12">
        <v>15.373983739837399</v>
      </c>
      <c r="J633" s="33"/>
      <c r="O633" s="68">
        <f>VLOOKUP(D633,'[1]One Plan'!$C:$L,10,0)</f>
        <v>0</v>
      </c>
      <c r="P633" s="63">
        <f t="shared" si="18"/>
        <v>-15.373983739837399</v>
      </c>
    </row>
    <row r="634" spans="1:16" s="9" customFormat="1" ht="21.75" customHeight="1">
      <c r="A634" s="210"/>
      <c r="B634" s="213"/>
      <c r="C634" s="52" t="s">
        <v>2120</v>
      </c>
      <c r="D634" s="34" t="s">
        <v>783</v>
      </c>
      <c r="E634" s="35" t="s">
        <v>782</v>
      </c>
      <c r="F634" s="6" t="s">
        <v>862</v>
      </c>
      <c r="G634" s="36" t="s">
        <v>628</v>
      </c>
      <c r="H634" s="12">
        <f t="shared" si="19"/>
        <v>7.7500000000000009</v>
      </c>
      <c r="I634" s="12">
        <v>15.373983739837399</v>
      </c>
      <c r="J634" s="33"/>
      <c r="O634" s="68">
        <f>VLOOKUP(D634,'[1]One Plan'!$C:$L,10,0)</f>
        <v>0</v>
      </c>
      <c r="P634" s="63">
        <f t="shared" si="18"/>
        <v>-15.373983739837399</v>
      </c>
    </row>
    <row r="635" spans="1:16" ht="14.4">
      <c r="A635" s="13"/>
      <c r="B635" s="7"/>
      <c r="C635" s="7"/>
      <c r="D635" s="58"/>
      <c r="E635" s="58"/>
      <c r="F635"/>
      <c r="G635"/>
      <c r="H635"/>
      <c r="O635" s="67"/>
    </row>
    <row r="636" spans="1:16" ht="14.4">
      <c r="A636" s="13"/>
      <c r="B636" s="7"/>
      <c r="C636" s="7"/>
      <c r="D636" s="58"/>
      <c r="E636" s="58"/>
      <c r="F636"/>
      <c r="G636"/>
      <c r="H636"/>
      <c r="O636" s="67"/>
    </row>
    <row r="637" spans="1:16" ht="14.4">
      <c r="A637" s="13"/>
      <c r="B637" s="7"/>
      <c r="C637" s="7"/>
      <c r="D637" s="58"/>
      <c r="E637" s="58"/>
      <c r="F637"/>
      <c r="G637"/>
      <c r="H637"/>
      <c r="O637" s="67"/>
    </row>
    <row r="638" spans="1:16" ht="14.4">
      <c r="A638" s="13"/>
      <c r="B638" s="7"/>
      <c r="C638" s="7"/>
      <c r="D638" s="58"/>
      <c r="E638" s="58"/>
      <c r="F638"/>
      <c r="G638"/>
      <c r="H638"/>
      <c r="O638" s="67"/>
    </row>
    <row r="639" spans="1:16" ht="14.4">
      <c r="A639" s="13"/>
      <c r="B639" s="7"/>
      <c r="C639" s="7"/>
      <c r="D639" s="58"/>
      <c r="E639" s="58"/>
      <c r="F639"/>
      <c r="G639"/>
      <c r="H639"/>
      <c r="O639" s="67"/>
    </row>
    <row r="640" spans="1:16" ht="14.4">
      <c r="A640" s="13"/>
      <c r="B640" s="7"/>
      <c r="C640" s="7"/>
      <c r="D640" s="58"/>
      <c r="E640" s="58"/>
      <c r="F640"/>
      <c r="G640"/>
      <c r="H640"/>
      <c r="O640" s="67"/>
    </row>
    <row r="641" spans="1:15" ht="14.4">
      <c r="A641" s="13"/>
      <c r="B641" s="7"/>
      <c r="C641" s="7"/>
      <c r="D641" s="58"/>
      <c r="E641" s="58"/>
      <c r="F641"/>
      <c r="G641"/>
      <c r="H641"/>
      <c r="O641" s="67"/>
    </row>
    <row r="642" spans="1:15" ht="14.4">
      <c r="A642" s="13"/>
      <c r="B642" s="7"/>
      <c r="C642" s="7"/>
      <c r="D642" s="58"/>
      <c r="E642" s="58"/>
      <c r="F642"/>
      <c r="G642"/>
      <c r="H642"/>
      <c r="O642" s="67"/>
    </row>
    <row r="643" spans="1:15" ht="14.4">
      <c r="A643" s="13"/>
      <c r="B643" s="7"/>
      <c r="C643" s="7"/>
      <c r="D643" s="58"/>
      <c r="E643" s="58"/>
      <c r="F643"/>
      <c r="G643"/>
      <c r="H643"/>
      <c r="O643" s="67"/>
    </row>
    <row r="644" spans="1:15" ht="14.4">
      <c r="A644" s="13"/>
      <c r="B644" s="7"/>
      <c r="C644" s="7"/>
      <c r="D644" s="58"/>
      <c r="E644" s="58"/>
      <c r="F644"/>
      <c r="G644"/>
      <c r="H644"/>
      <c r="O644" s="67"/>
    </row>
    <row r="645" spans="1:15" ht="14.4">
      <c r="A645" s="13"/>
      <c r="B645" s="7"/>
      <c r="C645" s="7"/>
      <c r="D645" s="58"/>
      <c r="E645" s="58"/>
      <c r="F645"/>
      <c r="G645"/>
      <c r="H645"/>
      <c r="O645" s="67"/>
    </row>
    <row r="646" spans="1:15" ht="14.4">
      <c r="A646" s="13"/>
      <c r="B646" s="7"/>
      <c r="C646" s="7"/>
      <c r="D646" s="58"/>
      <c r="E646" s="58"/>
      <c r="F646"/>
      <c r="G646"/>
      <c r="H646"/>
      <c r="O646" s="67"/>
    </row>
    <row r="647" spans="1:15" ht="14.4">
      <c r="A647" s="13"/>
      <c r="B647" s="7"/>
      <c r="C647" s="7"/>
      <c r="D647" s="58"/>
      <c r="E647" s="58"/>
      <c r="F647"/>
      <c r="G647"/>
      <c r="H647"/>
      <c r="O647" s="67"/>
    </row>
    <row r="648" spans="1:15" ht="14.4">
      <c r="A648" s="13"/>
      <c r="B648" s="7"/>
      <c r="C648" s="7"/>
      <c r="D648" s="58"/>
      <c r="E648" s="58"/>
      <c r="F648"/>
      <c r="G648"/>
      <c r="H648"/>
      <c r="O648" s="67"/>
    </row>
    <row r="649" spans="1:15" ht="14.4">
      <c r="A649" s="13"/>
      <c r="B649" s="7"/>
      <c r="C649" s="7"/>
      <c r="D649" s="58"/>
      <c r="E649" s="58"/>
      <c r="F649"/>
      <c r="G649"/>
      <c r="H649"/>
      <c r="O649" s="67"/>
    </row>
    <row r="650" spans="1:15" ht="14.4">
      <c r="A650" s="13"/>
      <c r="B650" s="7"/>
      <c r="C650" s="7"/>
      <c r="D650" s="58"/>
      <c r="E650" s="58"/>
      <c r="F650"/>
      <c r="G650"/>
      <c r="H650"/>
      <c r="O650" s="67"/>
    </row>
    <row r="651" spans="1:15" ht="14.4">
      <c r="A651" s="13"/>
      <c r="B651" s="7"/>
      <c r="C651" s="7"/>
      <c r="D651" s="58"/>
      <c r="E651" s="58"/>
      <c r="F651"/>
      <c r="G651"/>
      <c r="H651"/>
      <c r="O651" s="67"/>
    </row>
    <row r="652" spans="1:15" ht="14.4">
      <c r="A652" s="13"/>
      <c r="B652" s="7"/>
      <c r="C652" s="7"/>
      <c r="D652" s="58"/>
      <c r="E652" s="58"/>
      <c r="F652"/>
      <c r="G652"/>
      <c r="H652"/>
      <c r="O652" s="67"/>
    </row>
    <row r="653" spans="1:15" ht="14.4">
      <c r="A653" s="13"/>
      <c r="B653" s="7"/>
      <c r="C653" s="7"/>
      <c r="D653" s="58"/>
      <c r="E653" s="58"/>
      <c r="F653"/>
      <c r="G653"/>
      <c r="H653"/>
      <c r="O653" s="67"/>
    </row>
    <row r="654" spans="1:15" ht="14.4">
      <c r="A654" s="13"/>
      <c r="B654" s="7"/>
      <c r="C654" s="7"/>
      <c r="D654" s="58"/>
      <c r="E654" s="58"/>
      <c r="F654"/>
      <c r="G654"/>
      <c r="H654"/>
      <c r="O654" s="67"/>
    </row>
    <row r="655" spans="1:15" ht="14.4">
      <c r="A655" s="13"/>
      <c r="B655" s="7"/>
      <c r="C655" s="7"/>
      <c r="D655" s="58"/>
      <c r="E655" s="58"/>
      <c r="F655"/>
      <c r="G655"/>
      <c r="H655"/>
      <c r="O655" s="67"/>
    </row>
    <row r="656" spans="1:15" ht="14.4">
      <c r="A656" s="13"/>
      <c r="B656" s="7"/>
      <c r="C656" s="7"/>
      <c r="D656" s="58"/>
      <c r="E656" s="58"/>
      <c r="F656"/>
      <c r="G656"/>
      <c r="H656"/>
      <c r="O656" s="67"/>
    </row>
    <row r="657" spans="1:15" ht="14.4">
      <c r="A657" s="13"/>
      <c r="B657" s="7"/>
      <c r="C657" s="7"/>
      <c r="D657" s="58"/>
      <c r="E657" s="58"/>
      <c r="F657"/>
      <c r="G657"/>
      <c r="H657"/>
      <c r="O657" s="67"/>
    </row>
    <row r="658" spans="1:15" ht="14.4">
      <c r="A658" s="13"/>
      <c r="B658" s="7"/>
      <c r="C658" s="7"/>
      <c r="D658" s="58"/>
      <c r="E658" s="58"/>
      <c r="F658"/>
      <c r="G658"/>
      <c r="H658"/>
      <c r="O658" s="67"/>
    </row>
    <row r="659" spans="1:15" ht="14.4">
      <c r="A659" s="13"/>
      <c r="B659" s="7"/>
      <c r="C659" s="7"/>
      <c r="D659" s="58"/>
      <c r="E659" s="58"/>
      <c r="F659"/>
      <c r="G659"/>
      <c r="H659"/>
      <c r="O659" s="67"/>
    </row>
    <row r="660" spans="1:15" ht="14.4">
      <c r="A660" s="13"/>
      <c r="B660" s="7"/>
      <c r="C660" s="7"/>
      <c r="D660" s="58"/>
      <c r="E660" s="58"/>
      <c r="F660"/>
      <c r="G660"/>
      <c r="H660"/>
      <c r="O660" s="67"/>
    </row>
    <row r="661" spans="1:15" ht="14.4">
      <c r="A661" s="13"/>
      <c r="B661" s="7"/>
      <c r="C661" s="7"/>
      <c r="D661" s="58"/>
      <c r="E661" s="58"/>
      <c r="F661"/>
      <c r="G661"/>
      <c r="H661"/>
      <c r="O661" s="67"/>
    </row>
    <row r="662" spans="1:15" ht="14.4">
      <c r="A662" s="13"/>
      <c r="B662" s="7"/>
      <c r="C662" s="7"/>
      <c r="D662" s="58"/>
      <c r="E662" s="58"/>
      <c r="F662"/>
      <c r="G662"/>
      <c r="H662"/>
      <c r="O662" s="67"/>
    </row>
    <row r="663" spans="1:15" ht="14.4">
      <c r="A663" s="13"/>
      <c r="B663" s="7"/>
      <c r="C663" s="7"/>
      <c r="D663" s="58"/>
      <c r="E663" s="58"/>
      <c r="F663"/>
      <c r="G663"/>
      <c r="H663"/>
      <c r="O663" s="67"/>
    </row>
    <row r="664" spans="1:15" ht="14.4">
      <c r="A664" s="13"/>
      <c r="B664" s="7"/>
      <c r="C664" s="7"/>
      <c r="D664" s="58"/>
      <c r="E664" s="58"/>
      <c r="F664"/>
      <c r="G664"/>
      <c r="H664"/>
      <c r="O664" s="67"/>
    </row>
    <row r="665" spans="1:15" ht="14.4">
      <c r="A665" s="13"/>
      <c r="B665" s="7"/>
      <c r="C665" s="7"/>
      <c r="D665" s="58"/>
      <c r="E665" s="58"/>
      <c r="F665"/>
      <c r="G665"/>
      <c r="H665"/>
      <c r="O665" s="67"/>
    </row>
    <row r="666" spans="1:15" ht="14.4">
      <c r="A666" s="13"/>
      <c r="B666" s="7"/>
      <c r="C666" s="7"/>
      <c r="D666" s="58"/>
      <c r="E666" s="58"/>
      <c r="F666"/>
      <c r="G666"/>
      <c r="H666"/>
      <c r="O666" s="67"/>
    </row>
    <row r="667" spans="1:15" ht="14.4">
      <c r="A667" s="13"/>
      <c r="B667" s="7"/>
      <c r="C667" s="7"/>
      <c r="D667" s="58"/>
      <c r="E667" s="58"/>
      <c r="F667"/>
      <c r="G667"/>
      <c r="H667"/>
      <c r="O667" s="67"/>
    </row>
    <row r="668" spans="1:15" ht="14.4">
      <c r="A668" s="13"/>
      <c r="B668" s="7"/>
      <c r="C668" s="7"/>
      <c r="D668" s="58"/>
      <c r="E668" s="58"/>
      <c r="F668"/>
      <c r="G668"/>
      <c r="H668"/>
      <c r="O668" s="67"/>
    </row>
    <row r="669" spans="1:15" ht="14.4">
      <c r="A669" s="13"/>
      <c r="B669" s="7"/>
      <c r="C669" s="7"/>
      <c r="D669" s="58"/>
      <c r="E669" s="58"/>
      <c r="F669"/>
      <c r="G669"/>
      <c r="H669"/>
      <c r="O669" s="67"/>
    </row>
    <row r="670" spans="1:15" ht="14.4">
      <c r="A670" s="13"/>
      <c r="B670" s="7"/>
      <c r="C670" s="7"/>
      <c r="D670" s="58"/>
      <c r="E670" s="58"/>
      <c r="F670"/>
      <c r="G670"/>
      <c r="H670"/>
      <c r="O670" s="67"/>
    </row>
    <row r="671" spans="1:15" ht="14.4">
      <c r="A671" s="13"/>
      <c r="B671" s="7"/>
      <c r="C671" s="7"/>
      <c r="D671" s="58"/>
      <c r="E671" s="58"/>
      <c r="F671"/>
      <c r="G671"/>
      <c r="H671"/>
      <c r="O671" s="67"/>
    </row>
    <row r="672" spans="1:15" ht="14.4">
      <c r="A672" s="13"/>
      <c r="B672" s="7"/>
      <c r="C672" s="7"/>
      <c r="D672" s="58"/>
      <c r="E672" s="58"/>
      <c r="F672"/>
      <c r="G672"/>
      <c r="H672"/>
      <c r="O672" s="67"/>
    </row>
    <row r="673" spans="1:15" ht="14.4">
      <c r="A673" s="13"/>
      <c r="B673" s="7"/>
      <c r="C673" s="7"/>
      <c r="D673" s="58"/>
      <c r="E673" s="58"/>
      <c r="F673"/>
      <c r="G673"/>
      <c r="H673"/>
      <c r="O673" s="67"/>
    </row>
    <row r="674" spans="1:15" ht="14.4">
      <c r="A674" s="13"/>
      <c r="B674" s="7"/>
      <c r="C674" s="7"/>
      <c r="D674" s="58"/>
      <c r="E674" s="58"/>
      <c r="F674"/>
      <c r="G674"/>
      <c r="H674"/>
      <c r="O674" s="67"/>
    </row>
    <row r="675" spans="1:15" ht="14.4">
      <c r="A675" s="13"/>
      <c r="B675" s="7"/>
      <c r="C675" s="7"/>
      <c r="D675" s="58"/>
      <c r="E675" s="58"/>
      <c r="F675"/>
      <c r="G675"/>
      <c r="H675"/>
      <c r="O675" s="67"/>
    </row>
    <row r="676" spans="1:15" ht="14.4">
      <c r="A676" s="13"/>
      <c r="B676" s="7"/>
      <c r="C676" s="7"/>
      <c r="D676" s="58"/>
      <c r="E676" s="58"/>
      <c r="F676"/>
      <c r="G676"/>
      <c r="H676"/>
      <c r="O676" s="67"/>
    </row>
    <row r="677" spans="1:15" ht="14.4">
      <c r="A677" s="13"/>
      <c r="B677" s="7"/>
      <c r="C677" s="7"/>
      <c r="D677" s="58"/>
      <c r="E677" s="58"/>
      <c r="F677"/>
      <c r="G677"/>
      <c r="H677"/>
      <c r="O677" s="67"/>
    </row>
    <row r="678" spans="1:15" ht="14.4">
      <c r="A678" s="13"/>
      <c r="B678" s="7"/>
      <c r="C678" s="7"/>
      <c r="D678" s="58"/>
      <c r="E678" s="58"/>
      <c r="F678"/>
      <c r="G678"/>
      <c r="H678"/>
      <c r="O678" s="67"/>
    </row>
    <row r="679" spans="1:15" ht="14.4">
      <c r="A679" s="13"/>
      <c r="B679" s="7"/>
      <c r="C679" s="7"/>
      <c r="D679" s="58"/>
      <c r="E679" s="58"/>
      <c r="F679"/>
      <c r="G679"/>
      <c r="H679"/>
      <c r="O679" s="67"/>
    </row>
    <row r="680" spans="1:15" ht="14.4">
      <c r="A680" s="13"/>
      <c r="B680" s="7"/>
      <c r="C680" s="7"/>
      <c r="D680" s="58"/>
      <c r="E680" s="58"/>
      <c r="F680"/>
      <c r="G680"/>
      <c r="H680"/>
      <c r="O680" s="67"/>
    </row>
    <row r="681" spans="1:15" ht="14.4">
      <c r="A681" s="13"/>
      <c r="B681" s="7"/>
      <c r="C681" s="7"/>
      <c r="D681" s="58"/>
      <c r="E681" s="58"/>
      <c r="F681"/>
      <c r="G681"/>
      <c r="H681"/>
      <c r="O681" s="67"/>
    </row>
    <row r="682" spans="1:15" ht="14.4">
      <c r="A682" s="13"/>
      <c r="B682" s="7"/>
      <c r="C682" s="7"/>
      <c r="D682" s="58"/>
      <c r="E682" s="58"/>
      <c r="F682"/>
      <c r="G682"/>
      <c r="H682"/>
      <c r="O682" s="67"/>
    </row>
    <row r="683" spans="1:15" ht="14.4">
      <c r="A683" s="13"/>
      <c r="B683" s="7"/>
      <c r="C683" s="7"/>
      <c r="D683" s="58"/>
      <c r="E683" s="58"/>
      <c r="F683"/>
      <c r="G683"/>
      <c r="H683"/>
      <c r="O683" s="67"/>
    </row>
    <row r="684" spans="1:15" ht="14.4">
      <c r="A684" s="13"/>
      <c r="B684" s="7"/>
      <c r="C684" s="7"/>
      <c r="D684" s="58"/>
      <c r="E684" s="58"/>
      <c r="F684"/>
      <c r="G684"/>
      <c r="H684"/>
      <c r="O684" s="67"/>
    </row>
    <row r="685" spans="1:15" ht="14.4">
      <c r="A685" s="13"/>
      <c r="B685" s="7"/>
      <c r="C685" s="7"/>
      <c r="D685" s="58"/>
      <c r="E685" s="58"/>
      <c r="F685"/>
      <c r="G685"/>
      <c r="H685"/>
      <c r="O685" s="67"/>
    </row>
    <row r="686" spans="1:15" ht="14.4">
      <c r="A686" s="13"/>
      <c r="B686" s="7"/>
      <c r="C686" s="7"/>
      <c r="D686" s="58"/>
      <c r="E686" s="58"/>
      <c r="F686"/>
      <c r="G686"/>
      <c r="H686"/>
      <c r="O686" s="67"/>
    </row>
    <row r="687" spans="1:15" ht="14.4">
      <c r="A687" s="13"/>
      <c r="B687" s="7"/>
      <c r="C687" s="7"/>
      <c r="D687" s="58"/>
      <c r="E687" s="58"/>
      <c r="F687"/>
      <c r="G687"/>
      <c r="H687"/>
      <c r="O687" s="67"/>
    </row>
    <row r="688" spans="1:15" ht="14.4">
      <c r="A688" s="13"/>
      <c r="B688" s="7"/>
      <c r="C688" s="7"/>
      <c r="D688" s="58"/>
      <c r="E688" s="58"/>
      <c r="F688"/>
      <c r="G688"/>
      <c r="H688"/>
      <c r="O688" s="67"/>
    </row>
    <row r="689" spans="1:15" ht="14.4">
      <c r="A689" s="13"/>
      <c r="B689" s="7"/>
      <c r="C689" s="7"/>
      <c r="D689" s="58"/>
      <c r="E689" s="58"/>
      <c r="F689"/>
      <c r="G689"/>
      <c r="H689"/>
      <c r="O689" s="67"/>
    </row>
    <row r="690" spans="1:15" ht="14.4">
      <c r="A690" s="13"/>
      <c r="B690" s="7"/>
      <c r="C690" s="7"/>
      <c r="D690" s="58"/>
      <c r="E690" s="58"/>
      <c r="F690"/>
      <c r="G690"/>
      <c r="H690"/>
      <c r="O690" s="67"/>
    </row>
    <row r="691" spans="1:15" ht="14.4">
      <c r="A691" s="13"/>
      <c r="B691" s="7"/>
      <c r="C691" s="7"/>
      <c r="D691" s="58"/>
      <c r="E691" s="58"/>
      <c r="F691"/>
      <c r="G691"/>
      <c r="H691"/>
      <c r="O691" s="67"/>
    </row>
    <row r="692" spans="1:15" ht="14.4">
      <c r="A692" s="13"/>
      <c r="B692" s="7"/>
      <c r="C692" s="7"/>
      <c r="D692" s="58"/>
      <c r="E692" s="58"/>
      <c r="F692"/>
      <c r="G692"/>
      <c r="H692"/>
      <c r="O692" s="67"/>
    </row>
    <row r="693" spans="1:15" ht="14.4">
      <c r="A693" s="13"/>
      <c r="B693" s="7"/>
      <c r="C693" s="7"/>
      <c r="D693" s="58"/>
      <c r="E693" s="58"/>
      <c r="F693"/>
      <c r="G693"/>
      <c r="H693"/>
      <c r="O693" s="67"/>
    </row>
    <row r="694" spans="1:15" ht="14.4">
      <c r="A694" s="13"/>
      <c r="B694" s="7"/>
      <c r="C694" s="7"/>
      <c r="D694" s="58"/>
      <c r="E694" s="58"/>
      <c r="F694"/>
      <c r="G694"/>
      <c r="H694"/>
      <c r="O694" s="67"/>
    </row>
    <row r="695" spans="1:15" ht="14.4">
      <c r="A695" s="13"/>
      <c r="B695" s="7"/>
      <c r="C695" s="7"/>
      <c r="D695" s="58"/>
      <c r="E695" s="58"/>
      <c r="F695"/>
      <c r="G695"/>
      <c r="H695"/>
      <c r="O695" s="67"/>
    </row>
    <row r="696" spans="1:15" ht="14.4">
      <c r="A696" s="13"/>
      <c r="B696" s="7"/>
      <c r="C696" s="7"/>
      <c r="D696" s="58"/>
      <c r="E696" s="58"/>
      <c r="F696"/>
      <c r="G696"/>
      <c r="H696"/>
      <c r="O696" s="67"/>
    </row>
    <row r="697" spans="1:15" ht="14.4">
      <c r="A697" s="13"/>
      <c r="B697" s="7"/>
      <c r="C697" s="7"/>
      <c r="D697" s="58"/>
      <c r="E697" s="58"/>
      <c r="F697"/>
      <c r="G697"/>
      <c r="H697"/>
      <c r="O697" s="67"/>
    </row>
    <row r="698" spans="1:15" ht="14.4">
      <c r="A698" s="13"/>
      <c r="B698" s="7"/>
      <c r="C698" s="7"/>
      <c r="D698" s="58"/>
      <c r="E698" s="58"/>
      <c r="F698"/>
      <c r="G698"/>
      <c r="H698"/>
      <c r="O698" s="67"/>
    </row>
    <row r="699" spans="1:15" ht="14.4">
      <c r="A699" s="13"/>
      <c r="B699" s="7"/>
      <c r="C699" s="7"/>
      <c r="D699" s="58"/>
      <c r="E699" s="58"/>
      <c r="F699"/>
      <c r="G699"/>
      <c r="H699"/>
      <c r="O699" s="67"/>
    </row>
    <row r="700" spans="1:15">
      <c r="O700" s="67"/>
    </row>
    <row r="701" spans="1:15">
      <c r="A701" s="13"/>
      <c r="O701" s="67"/>
    </row>
    <row r="702" spans="1:15">
      <c r="A702" s="13"/>
      <c r="O702" s="67"/>
    </row>
    <row r="703" spans="1:15">
      <c r="A703" s="13"/>
      <c r="O703" s="67"/>
    </row>
    <row r="704" spans="1:15">
      <c r="A704" s="13"/>
      <c r="O704" s="67"/>
    </row>
    <row r="705" spans="15:15">
      <c r="O705" s="67"/>
    </row>
    <row r="706" spans="15:15">
      <c r="O706" s="67"/>
    </row>
    <row r="707" spans="15:15">
      <c r="O707" s="67"/>
    </row>
    <row r="708" spans="15:15">
      <c r="O708" s="67"/>
    </row>
    <row r="709" spans="15:15">
      <c r="O709" s="67"/>
    </row>
    <row r="710" spans="15:15">
      <c r="O710" s="67"/>
    </row>
    <row r="711" spans="15:15">
      <c r="O711" s="67"/>
    </row>
    <row r="712" spans="15:15">
      <c r="O712" s="67"/>
    </row>
    <row r="713" spans="15:15">
      <c r="O713" s="67"/>
    </row>
    <row r="714" spans="15:15">
      <c r="O714" s="67"/>
    </row>
    <row r="715" spans="15:15">
      <c r="O715" s="67"/>
    </row>
    <row r="716" spans="15:15">
      <c r="O716" s="67"/>
    </row>
    <row r="717" spans="15:15">
      <c r="O717" s="67"/>
    </row>
    <row r="718" spans="15:15">
      <c r="O718" s="67"/>
    </row>
    <row r="719" spans="15:15">
      <c r="O719" s="67"/>
    </row>
    <row r="720" spans="15:15">
      <c r="O720" s="67"/>
    </row>
    <row r="721" spans="15:15">
      <c r="O721" s="67"/>
    </row>
    <row r="722" spans="15:15">
      <c r="O722" s="67"/>
    </row>
    <row r="723" spans="15:15">
      <c r="O723" s="67"/>
    </row>
    <row r="724" spans="15:15">
      <c r="O724" s="67"/>
    </row>
    <row r="725" spans="15:15">
      <c r="O725" s="67"/>
    </row>
    <row r="726" spans="15:15">
      <c r="O726" s="67"/>
    </row>
    <row r="727" spans="15:15">
      <c r="O727" s="67"/>
    </row>
    <row r="728" spans="15:15">
      <c r="O728" s="67"/>
    </row>
    <row r="729" spans="15:15">
      <c r="O729" s="67"/>
    </row>
    <row r="730" spans="15:15">
      <c r="O730" s="67"/>
    </row>
    <row r="731" spans="15:15">
      <c r="O731" s="67"/>
    </row>
    <row r="732" spans="15:15">
      <c r="O732" s="67"/>
    </row>
    <row r="733" spans="15:15">
      <c r="O733" s="67"/>
    </row>
    <row r="734" spans="15:15">
      <c r="O734" s="67"/>
    </row>
    <row r="735" spans="15:15">
      <c r="O735" s="67"/>
    </row>
    <row r="736" spans="15:15">
      <c r="O736" s="67"/>
    </row>
    <row r="737" spans="15:15">
      <c r="O737" s="67"/>
    </row>
    <row r="738" spans="15:15">
      <c r="O738" s="67"/>
    </row>
    <row r="739" spans="15:15">
      <c r="O739" s="67"/>
    </row>
    <row r="740" spans="15:15">
      <c r="O740" s="67"/>
    </row>
    <row r="741" spans="15:15">
      <c r="O741" s="67"/>
    </row>
    <row r="742" spans="15:15">
      <c r="O742" s="67"/>
    </row>
    <row r="743" spans="15:15">
      <c r="O743" s="67"/>
    </row>
    <row r="744" spans="15:15">
      <c r="O744" s="67"/>
    </row>
    <row r="745" spans="15:15">
      <c r="O745" s="67"/>
    </row>
    <row r="746" spans="15:15">
      <c r="O746" s="67"/>
    </row>
    <row r="747" spans="15:15">
      <c r="O747" s="67"/>
    </row>
    <row r="748" spans="15:15">
      <c r="O748" s="67"/>
    </row>
    <row r="749" spans="15:15">
      <c r="O749" s="67"/>
    </row>
    <row r="750" spans="15:15">
      <c r="O750" s="67"/>
    </row>
    <row r="751" spans="15:15">
      <c r="O751" s="67"/>
    </row>
    <row r="752" spans="15:15">
      <c r="O752" s="67"/>
    </row>
    <row r="753" spans="15:15">
      <c r="O753" s="67"/>
    </row>
    <row r="754" spans="15:15">
      <c r="O754" s="67"/>
    </row>
    <row r="755" spans="15:15">
      <c r="O755" s="67"/>
    </row>
    <row r="756" spans="15:15">
      <c r="O756" s="67"/>
    </row>
    <row r="757" spans="15:15">
      <c r="O757" s="67"/>
    </row>
    <row r="758" spans="15:15">
      <c r="O758" s="67"/>
    </row>
    <row r="759" spans="15:15">
      <c r="O759" s="67"/>
    </row>
    <row r="760" spans="15:15">
      <c r="O760" s="67"/>
    </row>
    <row r="761" spans="15:15">
      <c r="O761" s="67"/>
    </row>
    <row r="762" spans="15:15">
      <c r="O762" s="67"/>
    </row>
    <row r="763" spans="15:15">
      <c r="O763" s="67"/>
    </row>
  </sheetData>
  <autoFilter ref="A4:Q634" xr:uid="{87E5B951-AD80-45E4-A9EC-41147975BC86}"/>
  <mergeCells count="52">
    <mergeCell ref="A1:H1"/>
    <mergeCell ref="A5:A194"/>
    <mergeCell ref="B5:B71"/>
    <mergeCell ref="B72:B116"/>
    <mergeCell ref="B117:B155"/>
    <mergeCell ref="B156:B169"/>
    <mergeCell ref="B170:B178"/>
    <mergeCell ref="B179:B194"/>
    <mergeCell ref="B195:B213"/>
    <mergeCell ref="B214:B249"/>
    <mergeCell ref="B250:B265"/>
    <mergeCell ref="A266:A324"/>
    <mergeCell ref="B266:B296"/>
    <mergeCell ref="B297:B303"/>
    <mergeCell ref="B304:B324"/>
    <mergeCell ref="B473:B478"/>
    <mergeCell ref="A325:A373"/>
    <mergeCell ref="B325:B358"/>
    <mergeCell ref="B359:B373"/>
    <mergeCell ref="A374:A482"/>
    <mergeCell ref="B374:B375"/>
    <mergeCell ref="B376:B400"/>
    <mergeCell ref="B401:B407"/>
    <mergeCell ref="B408:B414"/>
    <mergeCell ref="B415:B417"/>
    <mergeCell ref="B418:B425"/>
    <mergeCell ref="B426:B434"/>
    <mergeCell ref="B435:B449"/>
    <mergeCell ref="B450:B467"/>
    <mergeCell ref="B468:B469"/>
    <mergeCell ref="B470:B472"/>
    <mergeCell ref="B479:B482"/>
    <mergeCell ref="A483:A494"/>
    <mergeCell ref="B483:B486"/>
    <mergeCell ref="B487:B493"/>
    <mergeCell ref="A495:A506"/>
    <mergeCell ref="B495:B506"/>
    <mergeCell ref="B599:B607"/>
    <mergeCell ref="B608:B618"/>
    <mergeCell ref="B619:B629"/>
    <mergeCell ref="A630:A634"/>
    <mergeCell ref="B630:B634"/>
    <mergeCell ref="A507:A629"/>
    <mergeCell ref="B507:B510"/>
    <mergeCell ref="B511:B516"/>
    <mergeCell ref="B517:B527"/>
    <mergeCell ref="B528:B536"/>
    <mergeCell ref="B537:B543"/>
    <mergeCell ref="B544:B564"/>
    <mergeCell ref="B565:B572"/>
    <mergeCell ref="B573:B583"/>
    <mergeCell ref="B584:B598"/>
  </mergeCells>
  <conditionalFormatting sqref="D1:D3 D16 D18:D91 D93:D138 D5:D14 D140:D1048576">
    <cfRule type="duplicateValues" dxfId="235" priority="143"/>
  </conditionalFormatting>
  <conditionalFormatting sqref="D15">
    <cfRule type="duplicateValues" dxfId="234" priority="10"/>
    <cfRule type="duplicateValues" dxfId="233" priority="11"/>
  </conditionalFormatting>
  <conditionalFormatting sqref="D16">
    <cfRule type="duplicateValues" dxfId="232" priority="26"/>
  </conditionalFormatting>
  <conditionalFormatting sqref="D17">
    <cfRule type="duplicateValues" dxfId="231" priority="7"/>
    <cfRule type="duplicateValues" dxfId="230" priority="8"/>
  </conditionalFormatting>
  <conditionalFormatting sqref="D18">
    <cfRule type="duplicateValues" dxfId="229" priority="32"/>
  </conditionalFormatting>
  <conditionalFormatting sqref="D19">
    <cfRule type="duplicateValues" dxfId="228" priority="24"/>
  </conditionalFormatting>
  <conditionalFormatting sqref="D20:D22">
    <cfRule type="duplicateValues" dxfId="227" priority="42"/>
  </conditionalFormatting>
  <conditionalFormatting sqref="D51">
    <cfRule type="duplicateValues" dxfId="226" priority="46"/>
  </conditionalFormatting>
  <conditionalFormatting sqref="D52">
    <cfRule type="duplicateValues" dxfId="225" priority="58"/>
  </conditionalFormatting>
  <conditionalFormatting sqref="D92">
    <cfRule type="duplicateValues" dxfId="224" priority="4"/>
    <cfRule type="duplicateValues" dxfId="223" priority="5"/>
  </conditionalFormatting>
  <conditionalFormatting sqref="D93">
    <cfRule type="duplicateValues" dxfId="222" priority="30"/>
  </conditionalFormatting>
  <conditionalFormatting sqref="D94">
    <cfRule type="duplicateValues" dxfId="221" priority="22"/>
  </conditionalFormatting>
  <conditionalFormatting sqref="D95:D97">
    <cfRule type="duplicateValues" dxfId="220" priority="40"/>
  </conditionalFormatting>
  <conditionalFormatting sqref="D98">
    <cfRule type="duplicateValues" dxfId="219" priority="48"/>
  </conditionalFormatting>
  <conditionalFormatting sqref="D99">
    <cfRule type="duplicateValues" dxfId="218" priority="56"/>
  </conditionalFormatting>
  <conditionalFormatting sqref="D133:D134">
    <cfRule type="duplicateValues" dxfId="217" priority="38"/>
  </conditionalFormatting>
  <conditionalFormatting sqref="D139">
    <cfRule type="duplicateValues" dxfId="216" priority="1"/>
    <cfRule type="duplicateValues" dxfId="215" priority="2"/>
  </conditionalFormatting>
  <conditionalFormatting sqref="D148">
    <cfRule type="duplicateValues" dxfId="214" priority="80"/>
  </conditionalFormatting>
  <conditionalFormatting sqref="D164">
    <cfRule type="duplicateValues" dxfId="213" priority="14"/>
  </conditionalFormatting>
  <conditionalFormatting sqref="D165">
    <cfRule type="duplicateValues" dxfId="212" priority="20"/>
  </conditionalFormatting>
  <conditionalFormatting sqref="D166">
    <cfRule type="duplicateValues" dxfId="211" priority="36"/>
  </conditionalFormatting>
  <conditionalFormatting sqref="D167">
    <cfRule type="duplicateValues" dxfId="210" priority="54"/>
  </conditionalFormatting>
  <conditionalFormatting sqref="D175">
    <cfRule type="duplicateValues" dxfId="209" priority="18"/>
  </conditionalFormatting>
  <conditionalFormatting sqref="D176">
    <cfRule type="duplicateValues" dxfId="208" priority="34"/>
  </conditionalFormatting>
  <conditionalFormatting sqref="D177">
    <cfRule type="duplicateValues" dxfId="207" priority="52"/>
  </conditionalFormatting>
  <conditionalFormatting sqref="D229">
    <cfRule type="duplicateValues" dxfId="206" priority="28"/>
  </conditionalFormatting>
  <conditionalFormatting sqref="D230:D235">
    <cfRule type="duplicateValues" dxfId="205" priority="50"/>
  </conditionalFormatting>
  <conditionalFormatting sqref="D236:D257 D1:D3 D53:D91 D135:D138 D168:D174 D23:D50 D100:D132 D178:D228 D259:D339 D341:D503 D140:D163 D5:D14 D507:D1048576">
    <cfRule type="duplicateValues" dxfId="204" priority="150"/>
  </conditionalFormatting>
  <conditionalFormatting sqref="D258">
    <cfRule type="duplicateValues" dxfId="203" priority="16"/>
  </conditionalFormatting>
  <conditionalFormatting sqref="D500:D503">
    <cfRule type="duplicateValues" dxfId="202" priority="82"/>
  </conditionalFormatting>
  <conditionalFormatting sqref="D504:D506">
    <cfRule type="duplicateValues" dxfId="201" priority="44"/>
    <cfRule type="duplicateValues" dxfId="200" priority="45"/>
  </conditionalFormatting>
  <conditionalFormatting sqref="D507">
    <cfRule type="duplicateValues" dxfId="199" priority="73"/>
    <cfRule type="duplicateValues" dxfId="198" priority="74"/>
    <cfRule type="duplicateValues" dxfId="197" priority="75"/>
  </conditionalFormatting>
  <conditionalFormatting sqref="D508:D527 D529:D629">
    <cfRule type="duplicateValues" dxfId="196" priority="76"/>
  </conditionalFormatting>
  <conditionalFormatting sqref="D528">
    <cfRule type="duplicateValues" dxfId="195" priority="63"/>
    <cfRule type="duplicateValues" dxfId="194" priority="64"/>
    <cfRule type="duplicateValues" dxfId="193" priority="65"/>
  </conditionalFormatting>
  <conditionalFormatting sqref="D630:D634">
    <cfRule type="duplicateValues" dxfId="192" priority="68"/>
    <cfRule type="duplicateValues" dxfId="191" priority="69"/>
    <cfRule type="duplicateValues" dxfId="190" priority="70"/>
  </conditionalFormatting>
  <conditionalFormatting sqref="E15">
    <cfRule type="duplicateValues" dxfId="189" priority="12"/>
  </conditionalFormatting>
  <conditionalFormatting sqref="E16">
    <cfRule type="duplicateValues" dxfId="188" priority="27"/>
  </conditionalFormatting>
  <conditionalFormatting sqref="E17">
    <cfRule type="duplicateValues" dxfId="187" priority="9"/>
  </conditionalFormatting>
  <conditionalFormatting sqref="E18">
    <cfRule type="duplicateValues" dxfId="186" priority="33"/>
  </conditionalFormatting>
  <conditionalFormatting sqref="E19">
    <cfRule type="duplicateValues" dxfId="185" priority="25"/>
  </conditionalFormatting>
  <conditionalFormatting sqref="E20:E22">
    <cfRule type="duplicateValues" dxfId="184" priority="43"/>
  </conditionalFormatting>
  <conditionalFormatting sqref="E51">
    <cfRule type="duplicateValues" dxfId="183" priority="47"/>
  </conditionalFormatting>
  <conditionalFormatting sqref="E52">
    <cfRule type="duplicateValues" dxfId="182" priority="59"/>
  </conditionalFormatting>
  <conditionalFormatting sqref="E92">
    <cfRule type="duplicateValues" dxfId="181" priority="6"/>
  </conditionalFormatting>
  <conditionalFormatting sqref="E93">
    <cfRule type="duplicateValues" dxfId="180" priority="31"/>
  </conditionalFormatting>
  <conditionalFormatting sqref="E94">
    <cfRule type="duplicateValues" dxfId="179" priority="23"/>
  </conditionalFormatting>
  <conditionalFormatting sqref="E95:E97">
    <cfRule type="duplicateValues" dxfId="178" priority="41"/>
  </conditionalFormatting>
  <conditionalFormatting sqref="E98">
    <cfRule type="duplicateValues" dxfId="177" priority="49"/>
  </conditionalFormatting>
  <conditionalFormatting sqref="E99">
    <cfRule type="duplicateValues" dxfId="176" priority="57"/>
  </conditionalFormatting>
  <conditionalFormatting sqref="E133:E134">
    <cfRule type="duplicateValues" dxfId="175" priority="39"/>
  </conditionalFormatting>
  <conditionalFormatting sqref="E139">
    <cfRule type="duplicateValues" dxfId="174" priority="3"/>
  </conditionalFormatting>
  <conditionalFormatting sqref="E148">
    <cfRule type="duplicateValues" dxfId="173" priority="77"/>
    <cfRule type="duplicateValues" dxfId="172" priority="78"/>
    <cfRule type="duplicateValues" dxfId="171" priority="79"/>
  </conditionalFormatting>
  <conditionalFormatting sqref="E164">
    <cfRule type="duplicateValues" dxfId="170" priority="15"/>
  </conditionalFormatting>
  <conditionalFormatting sqref="E165">
    <cfRule type="duplicateValues" dxfId="169" priority="21"/>
  </conditionalFormatting>
  <conditionalFormatting sqref="E166">
    <cfRule type="duplicateValues" dxfId="168" priority="37"/>
  </conditionalFormatting>
  <conditionalFormatting sqref="E167">
    <cfRule type="duplicateValues" dxfId="167" priority="55"/>
  </conditionalFormatting>
  <conditionalFormatting sqref="E175">
    <cfRule type="duplicateValues" dxfId="166" priority="19"/>
  </conditionalFormatting>
  <conditionalFormatting sqref="E176">
    <cfRule type="duplicateValues" dxfId="165" priority="35"/>
  </conditionalFormatting>
  <conditionalFormatting sqref="E177">
    <cfRule type="duplicateValues" dxfId="164" priority="53"/>
  </conditionalFormatting>
  <conditionalFormatting sqref="E229">
    <cfRule type="duplicateValues" dxfId="163" priority="29"/>
  </conditionalFormatting>
  <conditionalFormatting sqref="E230:E235">
    <cfRule type="duplicateValues" dxfId="162" priority="51"/>
  </conditionalFormatting>
  <conditionalFormatting sqref="E258">
    <cfRule type="duplicateValues" dxfId="161" priority="17"/>
  </conditionalFormatting>
  <conditionalFormatting sqref="E506 E5:E14 E36:E50 E53:E91 E135:E138 E236:E257 E168:E174 E100:E132 E178:E228 E259:E499 E140:E163">
    <cfRule type="duplicateValues" dxfId="160" priority="136"/>
  </conditionalFormatting>
  <conditionalFormatting sqref="E507:E527 E500:E505 E529:E629">
    <cfRule type="duplicateValues" dxfId="159" priority="71"/>
    <cfRule type="duplicateValues" dxfId="158" priority="72"/>
  </conditionalFormatting>
  <conditionalFormatting sqref="E507:E527 E529:E634 E500:E505">
    <cfRule type="duplicateValues" dxfId="157" priority="66"/>
  </conditionalFormatting>
  <conditionalFormatting sqref="E528">
    <cfRule type="duplicateValues" dxfId="156" priority="61"/>
    <cfRule type="duplicateValues" dxfId="155" priority="62"/>
  </conditionalFormatting>
  <conditionalFormatting sqref="E630:E634">
    <cfRule type="duplicateValues" dxfId="154" priority="67"/>
  </conditionalFormatting>
  <pageMargins left="0.19685039370078741" right="0.19685039370078741" top="0.31496062992125984" bottom="0.31496062992125984" header="0.31496062992125984" footer="0.31496062992125984"/>
  <pageSetup paperSize="8" scale="50" fitToHeight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7A204-AC10-4645-9FEA-E73F3DA65B51}">
  <sheetPr>
    <pageSetUpPr fitToPage="1"/>
  </sheetPr>
  <dimension ref="A1:P604"/>
  <sheetViews>
    <sheetView zoomScale="50" zoomScaleNormal="50" zoomScaleSheetLayoutView="62" zoomScalePageLayoutView="36" workbookViewId="0">
      <selection activeCell="K8" sqref="K8"/>
    </sheetView>
  </sheetViews>
  <sheetFormatPr defaultColWidth="9.109375" defaultRowHeight="17.399999999999999"/>
  <cols>
    <col min="1" max="1" width="25.5546875" style="1" customWidth="1"/>
    <col min="2" max="2" width="25.109375" style="3" customWidth="1"/>
    <col min="3" max="3" width="21.44140625" style="55" customWidth="1"/>
    <col min="4" max="4" width="20.44140625" style="55" customWidth="1"/>
    <col min="5" max="5" width="90" style="2" customWidth="1"/>
    <col min="6" max="6" width="14.5546875" style="5" customWidth="1"/>
    <col min="7" max="7" width="17.44140625" style="5" customWidth="1"/>
    <col min="8" max="8" width="18.5546875" customWidth="1"/>
  </cols>
  <sheetData>
    <row r="1" spans="1:8" ht="48.9" customHeight="1">
      <c r="A1" s="164" t="s">
        <v>2128</v>
      </c>
      <c r="B1" s="164"/>
      <c r="C1" s="164"/>
      <c r="D1" s="164"/>
      <c r="E1" s="164"/>
      <c r="F1" s="164"/>
      <c r="G1" s="164"/>
      <c r="H1" s="164"/>
    </row>
    <row r="2" spans="1:8">
      <c r="G2" s="24"/>
      <c r="H2" s="11"/>
    </row>
    <row r="3" spans="1:8">
      <c r="G3" s="24"/>
      <c r="H3" s="11"/>
    </row>
    <row r="4" spans="1:8" s="8" customFormat="1" ht="90" customHeight="1">
      <c r="A4" s="4" t="s">
        <v>0</v>
      </c>
      <c r="B4" s="15" t="s">
        <v>1</v>
      </c>
      <c r="C4" s="15" t="s">
        <v>2</v>
      </c>
      <c r="D4" s="15" t="s">
        <v>4</v>
      </c>
      <c r="E4" s="4" t="s">
        <v>985</v>
      </c>
      <c r="F4" s="4" t="s">
        <v>3</v>
      </c>
      <c r="G4" s="4" t="s">
        <v>2129</v>
      </c>
      <c r="H4" s="4" t="s">
        <v>2124</v>
      </c>
    </row>
    <row r="5" spans="1:8" s="8" customFormat="1" ht="90" customHeight="1">
      <c r="A5" s="72"/>
      <c r="B5" s="73"/>
      <c r="C5" s="73"/>
      <c r="D5" s="73"/>
      <c r="E5" s="72"/>
      <c r="F5" s="72"/>
      <c r="G5" s="72"/>
      <c r="H5" s="72"/>
    </row>
    <row r="6" spans="1:8" s="8" customFormat="1" ht="90" customHeight="1">
      <c r="A6" s="72"/>
      <c r="B6" s="73"/>
      <c r="C6" s="73"/>
      <c r="D6" s="73"/>
      <c r="E6" s="72"/>
      <c r="F6" s="72"/>
      <c r="G6" s="72"/>
      <c r="H6" s="72"/>
    </row>
    <row r="7" spans="1:8" s="8" customFormat="1" ht="90" customHeight="1">
      <c r="A7" s="72"/>
      <c r="B7" s="73"/>
      <c r="C7" s="73"/>
      <c r="D7" s="73"/>
      <c r="E7" s="72"/>
      <c r="F7" s="72"/>
      <c r="G7" s="72"/>
      <c r="H7" s="72"/>
    </row>
    <row r="8" spans="1:8" s="8" customFormat="1" ht="90" customHeight="1">
      <c r="A8" s="72"/>
      <c r="B8" s="73"/>
      <c r="C8" s="73"/>
      <c r="D8" s="73"/>
      <c r="E8" s="72"/>
      <c r="F8" s="72"/>
      <c r="G8" s="72"/>
      <c r="H8" s="72"/>
    </row>
    <row r="9" spans="1:8" s="8" customFormat="1" ht="90" customHeight="1">
      <c r="A9" s="72"/>
      <c r="B9" s="73"/>
      <c r="C9" s="73"/>
      <c r="D9" s="73"/>
      <c r="E9" s="72"/>
      <c r="F9" s="72"/>
      <c r="G9" s="72"/>
      <c r="H9" s="72"/>
    </row>
    <row r="10" spans="1:8" s="8" customFormat="1" ht="90" customHeight="1">
      <c r="A10" s="72"/>
      <c r="B10" s="73"/>
      <c r="C10" s="73"/>
      <c r="D10" s="73"/>
      <c r="E10" s="72"/>
      <c r="F10" s="72"/>
      <c r="G10" s="72"/>
      <c r="H10" s="72"/>
    </row>
    <row r="11" spans="1:8" s="8" customFormat="1" ht="90" customHeight="1">
      <c r="A11" s="72"/>
      <c r="B11" s="73"/>
      <c r="C11" s="73"/>
      <c r="D11" s="73"/>
      <c r="E11" s="72"/>
      <c r="F11" s="72"/>
      <c r="G11" s="72"/>
      <c r="H11" s="72"/>
    </row>
    <row r="12" spans="1:8" s="8" customFormat="1" ht="90" customHeight="1">
      <c r="A12" s="72"/>
      <c r="B12" s="73"/>
      <c r="C12" s="73"/>
      <c r="D12" s="73"/>
      <c r="E12" s="72"/>
      <c r="F12" s="72"/>
      <c r="G12" s="72"/>
      <c r="H12" s="72"/>
    </row>
    <row r="13" spans="1:8" s="8" customFormat="1" ht="90" customHeight="1">
      <c r="A13" s="72"/>
      <c r="B13" s="73"/>
      <c r="C13" s="73"/>
      <c r="D13" s="73"/>
      <c r="E13" s="72"/>
      <c r="F13" s="72"/>
      <c r="G13" s="72"/>
      <c r="H13" s="72"/>
    </row>
    <row r="14" spans="1:8" s="8" customFormat="1" ht="90" customHeight="1">
      <c r="A14" s="72"/>
      <c r="B14" s="73"/>
      <c r="C14" s="73"/>
      <c r="D14" s="73"/>
      <c r="E14" s="72"/>
      <c r="F14" s="72"/>
      <c r="G14" s="72"/>
      <c r="H14" s="72"/>
    </row>
    <row r="15" spans="1:8" s="8" customFormat="1" ht="90" customHeight="1">
      <c r="A15" s="72"/>
      <c r="B15" s="73"/>
      <c r="C15" s="73"/>
      <c r="D15" s="73"/>
      <c r="E15" s="72"/>
      <c r="F15" s="72"/>
      <c r="G15" s="72"/>
      <c r="H15" s="72"/>
    </row>
    <row r="16" spans="1:8" s="8" customFormat="1" ht="90" customHeight="1">
      <c r="A16" s="72"/>
      <c r="B16" s="73"/>
      <c r="C16" s="73"/>
      <c r="D16" s="73"/>
      <c r="E16" s="72"/>
      <c r="F16" s="72"/>
      <c r="G16" s="72"/>
      <c r="H16" s="72"/>
    </row>
    <row r="17" spans="1:8" s="8" customFormat="1" ht="90" customHeight="1">
      <c r="A17" s="72"/>
      <c r="B17" s="73"/>
      <c r="C17" s="73"/>
      <c r="D17" s="73"/>
      <c r="E17" s="72"/>
      <c r="F17" s="72"/>
      <c r="G17" s="72"/>
      <c r="H17" s="72"/>
    </row>
    <row r="18" spans="1:8" s="8" customFormat="1" ht="90" customHeight="1">
      <c r="A18" s="72"/>
      <c r="B18" s="73"/>
      <c r="C18" s="73"/>
      <c r="D18" s="73"/>
      <c r="E18" s="72"/>
      <c r="F18" s="72"/>
      <c r="G18" s="72"/>
      <c r="H18" s="72"/>
    </row>
    <row r="19" spans="1:8" s="8" customFormat="1" ht="90" customHeight="1">
      <c r="A19" s="72"/>
      <c r="B19" s="73"/>
      <c r="C19" s="73"/>
      <c r="D19" s="73"/>
      <c r="E19" s="72"/>
      <c r="F19" s="72"/>
      <c r="G19" s="72"/>
      <c r="H19" s="72"/>
    </row>
    <row r="20" spans="1:8" s="8" customFormat="1" ht="90" customHeight="1">
      <c r="A20" s="72"/>
      <c r="B20" s="73"/>
      <c r="C20" s="73"/>
      <c r="D20" s="73"/>
      <c r="E20" s="72"/>
      <c r="F20" s="72"/>
      <c r="G20" s="72"/>
      <c r="H20" s="72"/>
    </row>
    <row r="21" spans="1:8" s="8" customFormat="1" ht="90" customHeight="1">
      <c r="A21" s="72"/>
      <c r="B21" s="73"/>
      <c r="C21" s="73"/>
      <c r="D21" s="73"/>
      <c r="E21" s="72"/>
      <c r="F21" s="72"/>
      <c r="G21" s="72"/>
      <c r="H21" s="72"/>
    </row>
    <row r="22" spans="1:8" s="8" customFormat="1" ht="90" customHeight="1">
      <c r="A22" s="72"/>
      <c r="B22" s="73"/>
      <c r="C22" s="73"/>
      <c r="D22" s="73"/>
      <c r="E22" s="72"/>
      <c r="F22" s="72"/>
      <c r="G22" s="72"/>
      <c r="H22" s="72"/>
    </row>
    <row r="23" spans="1:8" s="8" customFormat="1" ht="90" customHeight="1">
      <c r="A23" s="72"/>
      <c r="B23" s="73"/>
      <c r="C23" s="73"/>
      <c r="D23" s="73"/>
      <c r="E23" s="72"/>
      <c r="F23" s="72"/>
      <c r="G23" s="72"/>
      <c r="H23" s="72"/>
    </row>
    <row r="24" spans="1:8" s="8" customFormat="1" ht="90" customHeight="1">
      <c r="A24" s="72"/>
      <c r="B24" s="73"/>
      <c r="C24" s="73"/>
      <c r="D24" s="73"/>
      <c r="E24" s="72"/>
      <c r="F24" s="72"/>
      <c r="G24" s="72"/>
      <c r="H24" s="72"/>
    </row>
    <row r="25" spans="1:8" s="8" customFormat="1" ht="90" customHeight="1">
      <c r="A25" s="72"/>
      <c r="B25" s="73"/>
      <c r="C25" s="73"/>
      <c r="D25" s="73"/>
      <c r="E25" s="72"/>
      <c r="F25" s="72"/>
      <c r="G25" s="72"/>
      <c r="H25" s="72"/>
    </row>
    <row r="26" spans="1:8" s="8" customFormat="1" ht="90" customHeight="1">
      <c r="A26" s="72"/>
      <c r="B26" s="73"/>
      <c r="C26" s="73"/>
      <c r="D26" s="73"/>
      <c r="E26" s="72"/>
      <c r="F26" s="72"/>
      <c r="G26" s="72"/>
      <c r="H26" s="72"/>
    </row>
    <row r="27" spans="1:8" s="8" customFormat="1" ht="90" customHeight="1">
      <c r="A27" s="72"/>
      <c r="B27" s="73"/>
      <c r="C27" s="73"/>
      <c r="D27" s="73"/>
      <c r="E27" s="72"/>
      <c r="F27" s="72"/>
      <c r="G27" s="72"/>
      <c r="H27" s="72"/>
    </row>
    <row r="28" spans="1:8" s="8" customFormat="1" ht="90" customHeight="1">
      <c r="A28" s="72"/>
      <c r="B28" s="73"/>
      <c r="C28" s="73"/>
      <c r="D28" s="73"/>
      <c r="E28" s="72"/>
      <c r="F28" s="72"/>
      <c r="G28" s="72"/>
      <c r="H28" s="72"/>
    </row>
    <row r="29" spans="1:8" s="8" customFormat="1" ht="90" customHeight="1">
      <c r="A29" s="72"/>
      <c r="B29" s="73"/>
      <c r="C29" s="73"/>
      <c r="D29" s="73"/>
      <c r="E29" s="72"/>
      <c r="F29" s="72"/>
      <c r="G29" s="72"/>
      <c r="H29" s="72"/>
    </row>
    <row r="30" spans="1:8" s="8" customFormat="1" ht="90" customHeight="1">
      <c r="A30" s="72"/>
      <c r="B30" s="73"/>
      <c r="C30" s="73"/>
      <c r="D30" s="73"/>
      <c r="E30" s="72"/>
      <c r="F30" s="72"/>
      <c r="G30" s="72"/>
      <c r="H30" s="72"/>
    </row>
    <row r="31" spans="1:8" s="8" customFormat="1" ht="90" customHeight="1">
      <c r="A31" s="72"/>
      <c r="B31" s="73"/>
      <c r="C31" s="73"/>
      <c r="D31" s="73"/>
      <c r="E31" s="72"/>
      <c r="F31" s="72"/>
      <c r="G31" s="72"/>
      <c r="H31" s="72"/>
    </row>
    <row r="32" spans="1:8" s="8" customFormat="1" ht="90" customHeight="1">
      <c r="A32" s="72"/>
      <c r="B32" s="73"/>
      <c r="C32" s="73"/>
      <c r="D32" s="73"/>
      <c r="E32" s="72"/>
      <c r="F32" s="72"/>
      <c r="G32" s="72"/>
      <c r="H32" s="72"/>
    </row>
    <row r="33" spans="1:8" s="8" customFormat="1" ht="90" customHeight="1">
      <c r="A33" s="72"/>
      <c r="B33" s="73"/>
      <c r="C33" s="73"/>
      <c r="D33" s="73"/>
      <c r="E33" s="72"/>
      <c r="F33" s="72"/>
      <c r="G33" s="72"/>
      <c r="H33" s="72"/>
    </row>
    <row r="34" spans="1:8" s="8" customFormat="1" ht="90" customHeight="1">
      <c r="A34" s="72"/>
      <c r="B34" s="73"/>
      <c r="C34" s="73"/>
      <c r="D34" s="73"/>
      <c r="E34" s="72"/>
      <c r="F34" s="72"/>
      <c r="G34" s="72"/>
      <c r="H34" s="72"/>
    </row>
    <row r="35" spans="1:8" s="8" customFormat="1" ht="90" customHeight="1">
      <c r="A35" s="72"/>
      <c r="B35" s="73"/>
      <c r="C35" s="73"/>
      <c r="D35" s="73"/>
      <c r="E35" s="72"/>
      <c r="F35" s="72"/>
      <c r="G35" s="72"/>
      <c r="H35" s="72"/>
    </row>
    <row r="36" spans="1:8" s="8" customFormat="1" ht="90" customHeight="1">
      <c r="A36" s="72"/>
      <c r="B36" s="73"/>
      <c r="C36" s="73"/>
      <c r="D36" s="73"/>
      <c r="E36" s="72"/>
      <c r="F36" s="72"/>
      <c r="G36" s="72"/>
      <c r="H36" s="72"/>
    </row>
    <row r="37" spans="1:8" s="8" customFormat="1" ht="90" customHeight="1">
      <c r="A37" s="72"/>
      <c r="B37" s="73"/>
      <c r="C37" s="73"/>
      <c r="D37" s="73"/>
      <c r="E37" s="72"/>
      <c r="F37" s="72"/>
      <c r="G37" s="72"/>
      <c r="H37" s="72"/>
    </row>
    <row r="38" spans="1:8" s="8" customFormat="1" ht="90" customHeight="1">
      <c r="A38" s="72"/>
      <c r="B38" s="73"/>
      <c r="C38" s="73"/>
      <c r="D38" s="73"/>
      <c r="E38" s="72"/>
      <c r="F38" s="72"/>
      <c r="G38" s="72"/>
      <c r="H38" s="72"/>
    </row>
    <row r="39" spans="1:8" s="8" customFormat="1" ht="90" customHeight="1">
      <c r="A39" s="72"/>
      <c r="B39" s="73"/>
      <c r="C39" s="73"/>
      <c r="D39" s="73"/>
      <c r="E39" s="72"/>
      <c r="F39" s="72"/>
      <c r="G39" s="72"/>
      <c r="H39" s="72"/>
    </row>
    <row r="40" spans="1:8" s="8" customFormat="1" ht="90" customHeight="1">
      <c r="A40" s="72"/>
      <c r="B40" s="73"/>
      <c r="C40" s="73"/>
      <c r="D40" s="73"/>
      <c r="E40" s="72"/>
      <c r="F40" s="72"/>
      <c r="G40" s="72"/>
      <c r="H40" s="72"/>
    </row>
    <row r="41" spans="1:8" s="8" customFormat="1" ht="90" customHeight="1">
      <c r="A41" s="72"/>
      <c r="B41" s="73"/>
      <c r="C41" s="73"/>
      <c r="D41" s="73"/>
      <c r="E41" s="72"/>
      <c r="F41" s="72"/>
      <c r="G41" s="72"/>
      <c r="H41" s="72"/>
    </row>
    <row r="42" spans="1:8" s="8" customFormat="1" ht="90" customHeight="1">
      <c r="A42" s="72"/>
      <c r="B42" s="73"/>
      <c r="C42" s="73"/>
      <c r="D42" s="73"/>
      <c r="E42" s="72"/>
      <c r="F42" s="72"/>
      <c r="G42" s="72"/>
      <c r="H42" s="72"/>
    </row>
    <row r="43" spans="1:8" s="8" customFormat="1" ht="90" customHeight="1">
      <c r="A43" s="72"/>
      <c r="B43" s="73"/>
      <c r="C43" s="73"/>
      <c r="D43" s="73"/>
      <c r="E43" s="72"/>
      <c r="F43" s="72"/>
      <c r="G43" s="72"/>
      <c r="H43" s="72"/>
    </row>
    <row r="44" spans="1:8" s="8" customFormat="1" ht="90" customHeight="1">
      <c r="A44" s="72"/>
      <c r="B44" s="73"/>
      <c r="C44" s="73"/>
      <c r="D44" s="73"/>
      <c r="E44" s="72"/>
      <c r="F44" s="72"/>
      <c r="G44" s="72"/>
      <c r="H44" s="72"/>
    </row>
    <row r="45" spans="1:8" s="8" customFormat="1" ht="90" customHeight="1">
      <c r="A45" s="72"/>
      <c r="B45" s="73"/>
      <c r="C45" s="73"/>
      <c r="D45" s="73"/>
      <c r="E45" s="72"/>
      <c r="F45" s="72"/>
      <c r="G45" s="72"/>
      <c r="H45" s="72"/>
    </row>
    <row r="46" spans="1:8" s="8" customFormat="1" ht="90" customHeight="1">
      <c r="A46" s="72"/>
      <c r="B46" s="73"/>
      <c r="C46" s="73"/>
      <c r="D46" s="73"/>
      <c r="E46" s="72"/>
      <c r="F46" s="72"/>
      <c r="G46" s="72"/>
      <c r="H46" s="72"/>
    </row>
    <row r="47" spans="1:8" s="8" customFormat="1" ht="90" customHeight="1">
      <c r="A47" s="72"/>
      <c r="B47" s="73"/>
      <c r="C47" s="73"/>
      <c r="D47" s="73"/>
      <c r="E47" s="72"/>
      <c r="F47" s="72"/>
      <c r="G47" s="72"/>
      <c r="H47" s="72"/>
    </row>
    <row r="48" spans="1:8" s="8" customFormat="1" ht="90" customHeight="1">
      <c r="A48" s="72"/>
      <c r="B48" s="73"/>
      <c r="C48" s="73"/>
      <c r="D48" s="73"/>
      <c r="E48" s="72"/>
      <c r="F48" s="72"/>
      <c r="G48" s="72"/>
      <c r="H48" s="72"/>
    </row>
    <row r="49" spans="1:9" s="9" customFormat="1" ht="21.75" customHeight="1">
      <c r="A49" s="240" t="s">
        <v>5</v>
      </c>
      <c r="B49" s="229" t="s">
        <v>426</v>
      </c>
      <c r="C49" s="16" t="s">
        <v>1111</v>
      </c>
      <c r="D49" s="16" t="s">
        <v>1112</v>
      </c>
      <c r="E49" s="17" t="s">
        <v>1113</v>
      </c>
      <c r="F49" s="18" t="s">
        <v>6</v>
      </c>
      <c r="G49" s="12">
        <v>1.6393442622950816</v>
      </c>
      <c r="H49" s="12">
        <v>10</v>
      </c>
      <c r="I49" s="25"/>
    </row>
    <row r="50" spans="1:9" s="9" customFormat="1" ht="21.75" customHeight="1">
      <c r="A50" s="241"/>
      <c r="B50" s="223"/>
      <c r="C50" s="16" t="s">
        <v>1051</v>
      </c>
      <c r="D50" s="16" t="s">
        <v>1052</v>
      </c>
      <c r="E50" s="17" t="s">
        <v>1061</v>
      </c>
      <c r="F50" s="18" t="s">
        <v>7</v>
      </c>
      <c r="G50" s="12">
        <v>3.3606557377049171</v>
      </c>
      <c r="H50" s="12">
        <v>20.5</v>
      </c>
      <c r="I50" s="25"/>
    </row>
    <row r="51" spans="1:9" s="9" customFormat="1" ht="21.75" customHeight="1">
      <c r="A51" s="241"/>
      <c r="B51" s="223"/>
      <c r="C51" s="16" t="s">
        <v>1054</v>
      </c>
      <c r="D51" s="16" t="s">
        <v>1053</v>
      </c>
      <c r="E51" s="17" t="s">
        <v>1062</v>
      </c>
      <c r="F51" s="18" t="s">
        <v>8</v>
      </c>
      <c r="G51" s="12">
        <v>10.081967213114751</v>
      </c>
      <c r="H51" s="12">
        <v>61.5</v>
      </c>
      <c r="I51" s="25"/>
    </row>
    <row r="52" spans="1:9" s="10" customFormat="1" ht="21.75" customHeight="1">
      <c r="A52" s="241"/>
      <c r="B52" s="223"/>
      <c r="C52" s="16" t="s">
        <v>1288</v>
      </c>
      <c r="D52" s="16" t="s">
        <v>1289</v>
      </c>
      <c r="E52" s="17" t="s">
        <v>1290</v>
      </c>
      <c r="F52" s="18" t="s">
        <v>1291</v>
      </c>
      <c r="G52" s="12">
        <v>5.9016393442622936</v>
      </c>
      <c r="H52" s="12">
        <v>36</v>
      </c>
      <c r="I52" s="25"/>
    </row>
    <row r="53" spans="1:9" s="10" customFormat="1" ht="21.75" customHeight="1">
      <c r="A53" s="241"/>
      <c r="B53" s="223"/>
      <c r="C53" s="16" t="s">
        <v>1292</v>
      </c>
      <c r="D53" s="16" t="s">
        <v>1293</v>
      </c>
      <c r="E53" s="17" t="s">
        <v>1294</v>
      </c>
      <c r="F53" s="18" t="s">
        <v>1295</v>
      </c>
      <c r="G53" s="12">
        <v>3.0327868852459008</v>
      </c>
      <c r="H53" s="12">
        <v>18.5</v>
      </c>
      <c r="I53" s="33"/>
    </row>
    <row r="54" spans="1:9" s="10" customFormat="1" ht="21.75" customHeight="1">
      <c r="A54" s="241"/>
      <c r="B54" s="223"/>
      <c r="C54" s="16" t="s">
        <v>1296</v>
      </c>
      <c r="D54" s="16" t="s">
        <v>1297</v>
      </c>
      <c r="E54" s="17" t="s">
        <v>1298</v>
      </c>
      <c r="F54" s="18" t="s">
        <v>66</v>
      </c>
      <c r="G54" s="12">
        <v>5.7377049180327857</v>
      </c>
      <c r="H54" s="12">
        <v>35</v>
      </c>
      <c r="I54" s="25"/>
    </row>
    <row r="55" spans="1:9" s="9" customFormat="1" ht="21.75" customHeight="1">
      <c r="A55" s="241"/>
      <c r="B55" s="223"/>
      <c r="C55" s="16" t="s">
        <v>1105</v>
      </c>
      <c r="D55" s="16" t="s">
        <v>1106</v>
      </c>
      <c r="E55" s="17" t="s">
        <v>1107</v>
      </c>
      <c r="F55" s="18" t="s">
        <v>29</v>
      </c>
      <c r="G55" s="12">
        <v>5.4918032786885238</v>
      </c>
      <c r="H55" s="12">
        <v>33.5</v>
      </c>
      <c r="I55" s="25"/>
    </row>
    <row r="56" spans="1:9" s="9" customFormat="1" ht="21.75" customHeight="1">
      <c r="A56" s="241"/>
      <c r="B56" s="223"/>
      <c r="C56" s="16" t="s">
        <v>1115</v>
      </c>
      <c r="D56" s="16" t="s">
        <v>1116</v>
      </c>
      <c r="E56" s="17" t="s">
        <v>1114</v>
      </c>
      <c r="F56" s="18" t="s">
        <v>6</v>
      </c>
      <c r="G56" s="12">
        <v>1.6393442622950816</v>
      </c>
      <c r="H56" s="12">
        <v>10</v>
      </c>
      <c r="I56" s="25"/>
    </row>
    <row r="57" spans="1:9" s="9" customFormat="1" ht="21.75" customHeight="1">
      <c r="A57" s="241"/>
      <c r="B57" s="223"/>
      <c r="C57" s="16" t="s">
        <v>1057</v>
      </c>
      <c r="D57" s="16" t="s">
        <v>1079</v>
      </c>
      <c r="E57" s="17" t="s">
        <v>1063</v>
      </c>
      <c r="F57" s="18" t="s">
        <v>7</v>
      </c>
      <c r="G57" s="12">
        <v>3.3606557377049171</v>
      </c>
      <c r="H57" s="12">
        <v>20.5</v>
      </c>
      <c r="I57" s="25"/>
    </row>
    <row r="58" spans="1:9" s="9" customFormat="1" ht="21.75" customHeight="1">
      <c r="A58" s="241"/>
      <c r="B58" s="223"/>
      <c r="C58" s="16" t="s">
        <v>1058</v>
      </c>
      <c r="D58" s="16" t="s">
        <v>1080</v>
      </c>
      <c r="E58" s="17" t="s">
        <v>1064</v>
      </c>
      <c r="F58" s="18" t="s">
        <v>8</v>
      </c>
      <c r="G58" s="12">
        <v>10.081967213114751</v>
      </c>
      <c r="H58" s="12">
        <v>61.5</v>
      </c>
      <c r="I58" s="25"/>
    </row>
    <row r="59" spans="1:9" s="47" customFormat="1" ht="21.75" customHeight="1">
      <c r="A59" s="241"/>
      <c r="B59" s="223"/>
      <c r="C59" s="44" t="s">
        <v>2039</v>
      </c>
      <c r="D59" s="69" t="s">
        <v>2041</v>
      </c>
      <c r="E59" s="45" t="s">
        <v>2040</v>
      </c>
      <c r="F59" s="46" t="s">
        <v>6</v>
      </c>
      <c r="G59" s="43">
        <v>1.6393442622950816</v>
      </c>
      <c r="H59" s="43">
        <v>10</v>
      </c>
      <c r="I59" s="70"/>
    </row>
    <row r="60" spans="1:9" s="47" customFormat="1" ht="21.75" customHeight="1">
      <c r="A60" s="241"/>
      <c r="B60" s="223"/>
      <c r="C60" s="44" t="s">
        <v>2020</v>
      </c>
      <c r="D60" s="44" t="s">
        <v>2021</v>
      </c>
      <c r="E60" s="45" t="s">
        <v>2054</v>
      </c>
      <c r="F60" s="46" t="s">
        <v>29</v>
      </c>
      <c r="G60" s="43">
        <v>4.7540983606557363</v>
      </c>
      <c r="H60" s="43">
        <v>29</v>
      </c>
      <c r="I60" s="70"/>
    </row>
    <row r="61" spans="1:9" s="47" customFormat="1" ht="21.75" customHeight="1">
      <c r="A61" s="241"/>
      <c r="B61" s="223"/>
      <c r="C61" s="44" t="s">
        <v>2042</v>
      </c>
      <c r="D61" s="44" t="s">
        <v>2043</v>
      </c>
      <c r="E61" s="45" t="s">
        <v>2052</v>
      </c>
      <c r="F61" s="46" t="s">
        <v>6</v>
      </c>
      <c r="G61" s="43">
        <v>1.6393442622950816</v>
      </c>
      <c r="H61" s="43">
        <v>10</v>
      </c>
      <c r="I61" s="70"/>
    </row>
    <row r="62" spans="1:9" s="47" customFormat="1" ht="21.75" customHeight="1">
      <c r="A62" s="241"/>
      <c r="B62" s="223"/>
      <c r="C62" s="44" t="s">
        <v>2014</v>
      </c>
      <c r="D62" s="44" t="s">
        <v>2015</v>
      </c>
      <c r="E62" s="45" t="s">
        <v>2053</v>
      </c>
      <c r="F62" s="46" t="s">
        <v>29</v>
      </c>
      <c r="G62" s="43">
        <v>4.7540983606557363</v>
      </c>
      <c r="H62" s="43">
        <v>29</v>
      </c>
      <c r="I62" s="70"/>
    </row>
    <row r="63" spans="1:9" s="47" customFormat="1" ht="21.75" customHeight="1">
      <c r="A63" s="241"/>
      <c r="B63" s="223"/>
      <c r="C63" s="44" t="s">
        <v>2022</v>
      </c>
      <c r="D63" s="44" t="s">
        <v>2023</v>
      </c>
      <c r="E63" s="45" t="s">
        <v>2066</v>
      </c>
      <c r="F63" s="46" t="s">
        <v>8</v>
      </c>
      <c r="G63" s="43">
        <v>17.868852459016392</v>
      </c>
      <c r="H63" s="43">
        <v>109</v>
      </c>
      <c r="I63" s="70"/>
    </row>
    <row r="64" spans="1:9" s="9" customFormat="1" ht="21.75" customHeight="1">
      <c r="A64" s="241"/>
      <c r="B64" s="223"/>
      <c r="C64" s="16" t="s">
        <v>1045</v>
      </c>
      <c r="D64" s="16" t="s">
        <v>1044</v>
      </c>
      <c r="E64" s="17" t="s">
        <v>1047</v>
      </c>
      <c r="F64" s="18" t="s">
        <v>6</v>
      </c>
      <c r="G64" s="12">
        <v>1.6393442622950816</v>
      </c>
      <c r="H64" s="12">
        <v>10</v>
      </c>
      <c r="I64" s="25"/>
    </row>
    <row r="65" spans="1:9" s="9" customFormat="1" ht="21.6" customHeight="1">
      <c r="A65" s="241"/>
      <c r="B65" s="223"/>
      <c r="C65" s="16" t="s">
        <v>1006</v>
      </c>
      <c r="D65" s="16" t="s">
        <v>1023</v>
      </c>
      <c r="E65" s="17" t="s">
        <v>1012</v>
      </c>
      <c r="F65" s="18" t="s">
        <v>7</v>
      </c>
      <c r="G65" s="12">
        <v>3.3606557377049171</v>
      </c>
      <c r="H65" s="12">
        <v>20.5</v>
      </c>
      <c r="I65" s="25"/>
    </row>
    <row r="66" spans="1:9" s="9" customFormat="1" ht="21.75" customHeight="1">
      <c r="A66" s="241"/>
      <c r="B66" s="223"/>
      <c r="C66" s="16" t="s">
        <v>1007</v>
      </c>
      <c r="D66" s="16" t="s">
        <v>1008</v>
      </c>
      <c r="E66" s="17" t="s">
        <v>1013</v>
      </c>
      <c r="F66" s="18" t="s">
        <v>8</v>
      </c>
      <c r="G66" s="12">
        <v>10.081967213114751</v>
      </c>
      <c r="H66" s="12">
        <v>61.5</v>
      </c>
      <c r="I66" s="25"/>
    </row>
    <row r="67" spans="1:9" s="9" customFormat="1" ht="21.75" customHeight="1">
      <c r="A67" s="241"/>
      <c r="B67" s="223"/>
      <c r="C67" s="16" t="s">
        <v>833</v>
      </c>
      <c r="D67" s="16" t="s">
        <v>835</v>
      </c>
      <c r="E67" s="17" t="s">
        <v>834</v>
      </c>
      <c r="F67" s="18" t="s">
        <v>66</v>
      </c>
      <c r="G67" s="12">
        <v>4.9999999999999991</v>
      </c>
      <c r="H67" s="12">
        <v>30.5</v>
      </c>
      <c r="I67" s="25"/>
    </row>
    <row r="68" spans="1:9" s="9" customFormat="1" ht="21.75" customHeight="1">
      <c r="A68" s="241"/>
      <c r="B68" s="223"/>
      <c r="C68" s="16" t="s">
        <v>10</v>
      </c>
      <c r="D68" s="16" t="s">
        <v>9</v>
      </c>
      <c r="E68" s="17" t="s">
        <v>11</v>
      </c>
      <c r="F68" s="18" t="s">
        <v>7</v>
      </c>
      <c r="G68" s="12">
        <v>4.7540983606557363</v>
      </c>
      <c r="H68" s="12">
        <v>29</v>
      </c>
      <c r="I68" s="25"/>
    </row>
    <row r="69" spans="1:9" s="9" customFormat="1" ht="21.75" customHeight="1">
      <c r="A69" s="241"/>
      <c r="B69" s="223"/>
      <c r="C69" s="16" t="s">
        <v>13</v>
      </c>
      <c r="D69" s="16" t="s">
        <v>12</v>
      </c>
      <c r="E69" s="17" t="s">
        <v>527</v>
      </c>
      <c r="F69" s="18" t="s">
        <v>8</v>
      </c>
      <c r="G69" s="12">
        <v>14.26229508196721</v>
      </c>
      <c r="H69" s="12">
        <v>87</v>
      </c>
      <c r="I69" s="25"/>
    </row>
    <row r="70" spans="1:9" s="9" customFormat="1" ht="21.75" customHeight="1">
      <c r="A70" s="241"/>
      <c r="B70" s="223"/>
      <c r="C70" s="16" t="s">
        <v>874</v>
      </c>
      <c r="D70" s="16" t="s">
        <v>892</v>
      </c>
      <c r="E70" s="17" t="s">
        <v>873</v>
      </c>
      <c r="F70" s="18" t="s">
        <v>7</v>
      </c>
      <c r="G70" s="12">
        <v>4.1803278688524586</v>
      </c>
      <c r="H70" s="12">
        <v>25.5</v>
      </c>
      <c r="I70" s="25"/>
    </row>
    <row r="71" spans="1:9" s="9" customFormat="1" ht="21.75" customHeight="1">
      <c r="A71" s="241"/>
      <c r="B71" s="223"/>
      <c r="C71" s="16" t="s">
        <v>875</v>
      </c>
      <c r="D71" s="16" t="s">
        <v>893</v>
      </c>
      <c r="E71" s="17" t="s">
        <v>2067</v>
      </c>
      <c r="F71" s="18" t="s">
        <v>8</v>
      </c>
      <c r="G71" s="12">
        <v>12.540983606557374</v>
      </c>
      <c r="H71" s="12">
        <v>76.5</v>
      </c>
      <c r="I71" s="25"/>
    </row>
    <row r="72" spans="1:9" s="9" customFormat="1" ht="21.75" customHeight="1">
      <c r="A72" s="241"/>
      <c r="B72" s="223"/>
      <c r="C72" s="16" t="s">
        <v>15</v>
      </c>
      <c r="D72" s="16" t="s">
        <v>14</v>
      </c>
      <c r="E72" s="17" t="s">
        <v>16</v>
      </c>
      <c r="F72" s="18" t="s">
        <v>7</v>
      </c>
      <c r="G72" s="12">
        <v>4.7540983606557363</v>
      </c>
      <c r="H72" s="12">
        <v>29</v>
      </c>
      <c r="I72" s="25"/>
    </row>
    <row r="73" spans="1:9" s="9" customFormat="1" ht="21.75" customHeight="1">
      <c r="A73" s="241"/>
      <c r="B73" s="223"/>
      <c r="C73" s="16" t="s">
        <v>18</v>
      </c>
      <c r="D73" s="16" t="s">
        <v>17</v>
      </c>
      <c r="E73" s="17" t="s">
        <v>528</v>
      </c>
      <c r="F73" s="18" t="s">
        <v>8</v>
      </c>
      <c r="G73" s="12">
        <v>14.26229508196721</v>
      </c>
      <c r="H73" s="12">
        <v>87</v>
      </c>
      <c r="I73" s="25"/>
    </row>
    <row r="74" spans="1:9" s="9" customFormat="1" ht="21.75" customHeight="1">
      <c r="A74" s="241"/>
      <c r="B74" s="223"/>
      <c r="C74" s="16" t="s">
        <v>508</v>
      </c>
      <c r="D74" s="16" t="s">
        <v>510</v>
      </c>
      <c r="E74" s="17" t="s">
        <v>19</v>
      </c>
      <c r="F74" s="18" t="s">
        <v>7</v>
      </c>
      <c r="G74" s="12">
        <v>5.7377049180327857</v>
      </c>
      <c r="H74" s="12">
        <v>35</v>
      </c>
      <c r="I74" s="25"/>
    </row>
    <row r="75" spans="1:9" s="9" customFormat="1" ht="21.75" customHeight="1">
      <c r="A75" s="241"/>
      <c r="B75" s="223"/>
      <c r="C75" s="16" t="s">
        <v>509</v>
      </c>
      <c r="D75" s="16" t="s">
        <v>511</v>
      </c>
      <c r="E75" s="17" t="s">
        <v>529</v>
      </c>
      <c r="F75" s="18" t="s">
        <v>8</v>
      </c>
      <c r="G75" s="12">
        <v>17.21311475409836</v>
      </c>
      <c r="H75" s="12">
        <v>105</v>
      </c>
      <c r="I75" s="25"/>
    </row>
    <row r="76" spans="1:9" s="9" customFormat="1" ht="21.75" customHeight="1">
      <c r="A76" s="241"/>
      <c r="B76" s="223"/>
      <c r="C76" s="16" t="s">
        <v>22</v>
      </c>
      <c r="D76" s="16" t="s">
        <v>21</v>
      </c>
      <c r="E76" s="17" t="s">
        <v>20</v>
      </c>
      <c r="F76" s="18" t="s">
        <v>7</v>
      </c>
      <c r="G76" s="12">
        <v>4.7540983606557363</v>
      </c>
      <c r="H76" s="12">
        <v>29</v>
      </c>
      <c r="I76" s="25"/>
    </row>
    <row r="77" spans="1:9" s="9" customFormat="1" ht="21.75" customHeight="1">
      <c r="A77" s="241"/>
      <c r="B77" s="223"/>
      <c r="C77" s="16" t="s">
        <v>24</v>
      </c>
      <c r="D77" s="16" t="s">
        <v>23</v>
      </c>
      <c r="E77" s="17" t="s">
        <v>530</v>
      </c>
      <c r="F77" s="18" t="s">
        <v>8</v>
      </c>
      <c r="G77" s="12">
        <v>14.26229508196721</v>
      </c>
      <c r="H77" s="12">
        <v>87</v>
      </c>
      <c r="I77" s="25"/>
    </row>
    <row r="78" spans="1:9" s="9" customFormat="1" ht="21.75" customHeight="1">
      <c r="A78" s="241"/>
      <c r="B78" s="223"/>
      <c r="C78" s="16" t="s">
        <v>639</v>
      </c>
      <c r="D78" s="16" t="s">
        <v>638</v>
      </c>
      <c r="E78" s="17" t="s">
        <v>640</v>
      </c>
      <c r="F78" s="18" t="s">
        <v>7</v>
      </c>
      <c r="G78" s="12">
        <v>4.6721311475409824</v>
      </c>
      <c r="H78" s="12">
        <v>28.5</v>
      </c>
      <c r="I78" s="25"/>
    </row>
    <row r="79" spans="1:9" s="47" customFormat="1" ht="21.75" customHeight="1">
      <c r="A79" s="241"/>
      <c r="B79" s="223"/>
      <c r="C79" s="44" t="s">
        <v>1927</v>
      </c>
      <c r="D79" s="44">
        <v>18084037409</v>
      </c>
      <c r="E79" s="45" t="s">
        <v>2070</v>
      </c>
      <c r="F79" s="46" t="s">
        <v>6</v>
      </c>
      <c r="G79" s="43">
        <v>1.6393442622950816</v>
      </c>
      <c r="H79" s="43">
        <v>10</v>
      </c>
      <c r="I79" s="70"/>
    </row>
    <row r="80" spans="1:9" s="47" customFormat="1" ht="21.75" customHeight="1">
      <c r="A80" s="241"/>
      <c r="B80" s="223"/>
      <c r="C80" s="44" t="s">
        <v>1895</v>
      </c>
      <c r="D80" s="44" t="s">
        <v>1896</v>
      </c>
      <c r="E80" s="45" t="s">
        <v>1897</v>
      </c>
      <c r="F80" s="46" t="s">
        <v>29</v>
      </c>
      <c r="G80" s="43">
        <v>4.7540983606557363</v>
      </c>
      <c r="H80" s="43">
        <v>29</v>
      </c>
      <c r="I80" s="70"/>
    </row>
    <row r="81" spans="1:9" s="9" customFormat="1" ht="21.75" customHeight="1">
      <c r="A81" s="241"/>
      <c r="B81" s="223"/>
      <c r="C81" s="16" t="s">
        <v>26</v>
      </c>
      <c r="D81" s="16" t="s">
        <v>25</v>
      </c>
      <c r="E81" s="17" t="s">
        <v>531</v>
      </c>
      <c r="F81" s="18" t="s">
        <v>8</v>
      </c>
      <c r="G81" s="12">
        <v>10.081967213114751</v>
      </c>
      <c r="H81" s="12">
        <v>61.5</v>
      </c>
      <c r="I81" s="25"/>
    </row>
    <row r="82" spans="1:9" s="9" customFormat="1" ht="21.75" customHeight="1">
      <c r="A82" s="241"/>
      <c r="B82" s="223"/>
      <c r="C82" s="16" t="s">
        <v>27</v>
      </c>
      <c r="D82" s="16" t="s">
        <v>1141</v>
      </c>
      <c r="E82" s="17" t="s">
        <v>28</v>
      </c>
      <c r="F82" s="18" t="s">
        <v>7</v>
      </c>
      <c r="G82" s="12">
        <v>4.7540983606557363</v>
      </c>
      <c r="H82" s="12">
        <v>29</v>
      </c>
      <c r="I82" s="25"/>
    </row>
    <row r="83" spans="1:9" s="9" customFormat="1" ht="21.75" customHeight="1">
      <c r="A83" s="241"/>
      <c r="B83" s="223"/>
      <c r="C83" s="16" t="s">
        <v>1139</v>
      </c>
      <c r="D83" s="16" t="s">
        <v>1138</v>
      </c>
      <c r="E83" s="17" t="s">
        <v>1140</v>
      </c>
      <c r="F83" s="18" t="s">
        <v>29</v>
      </c>
      <c r="G83" s="12">
        <v>4.7540983606557363</v>
      </c>
      <c r="H83" s="12">
        <v>29</v>
      </c>
      <c r="I83" s="25"/>
    </row>
    <row r="84" spans="1:9" s="9" customFormat="1" ht="21.75" customHeight="1">
      <c r="A84" s="241"/>
      <c r="B84" s="223"/>
      <c r="C84" s="16" t="s">
        <v>1142</v>
      </c>
      <c r="D84" s="16" t="s">
        <v>1143</v>
      </c>
      <c r="E84" s="17" t="s">
        <v>1299</v>
      </c>
      <c r="F84" s="18" t="s">
        <v>1271</v>
      </c>
      <c r="G84" s="12">
        <v>8.524590163934425</v>
      </c>
      <c r="H84" s="12">
        <v>52</v>
      </c>
      <c r="I84" s="25"/>
    </row>
    <row r="85" spans="1:9" s="9" customFormat="1" ht="21.75" customHeight="1">
      <c r="A85" s="241"/>
      <c r="B85" s="223"/>
      <c r="C85" s="16" t="s">
        <v>1300</v>
      </c>
      <c r="D85" s="16" t="s">
        <v>1301</v>
      </c>
      <c r="E85" s="17" t="s">
        <v>1302</v>
      </c>
      <c r="F85" s="18" t="s">
        <v>6</v>
      </c>
      <c r="G85" s="12">
        <v>1.6393442622950816</v>
      </c>
      <c r="H85" s="12">
        <v>10</v>
      </c>
      <c r="I85" s="25"/>
    </row>
    <row r="86" spans="1:9" s="9" customFormat="1" ht="21.75" customHeight="1">
      <c r="A86" s="241"/>
      <c r="B86" s="223"/>
      <c r="C86" s="16" t="s">
        <v>1303</v>
      </c>
      <c r="D86" s="16" t="s">
        <v>1304</v>
      </c>
      <c r="E86" s="17" t="s">
        <v>1305</v>
      </c>
      <c r="F86" s="18" t="s">
        <v>7</v>
      </c>
      <c r="G86" s="12">
        <v>5.9016393442622936</v>
      </c>
      <c r="H86" s="12">
        <v>36</v>
      </c>
      <c r="I86" s="25"/>
    </row>
    <row r="87" spans="1:9" s="9" customFormat="1" ht="21.75" customHeight="1">
      <c r="A87" s="241"/>
      <c r="B87" s="223"/>
      <c r="C87" s="16" t="s">
        <v>1306</v>
      </c>
      <c r="D87" s="16" t="s">
        <v>1307</v>
      </c>
      <c r="E87" s="17" t="s">
        <v>1308</v>
      </c>
      <c r="F87" s="18" t="s">
        <v>8</v>
      </c>
      <c r="G87" s="12">
        <v>17.704918032786882</v>
      </c>
      <c r="H87" s="12">
        <v>108</v>
      </c>
      <c r="I87" s="25"/>
    </row>
    <row r="88" spans="1:9" s="9" customFormat="1" ht="21.75" customHeight="1">
      <c r="A88" s="241"/>
      <c r="B88" s="223"/>
      <c r="C88" s="16" t="s">
        <v>1309</v>
      </c>
      <c r="D88" s="16" t="s">
        <v>1310</v>
      </c>
      <c r="E88" s="17" t="s">
        <v>1311</v>
      </c>
      <c r="F88" s="18" t="s">
        <v>6</v>
      </c>
      <c r="G88" s="12">
        <v>1.6393442622950816</v>
      </c>
      <c r="H88" s="12">
        <v>10</v>
      </c>
      <c r="I88" s="25"/>
    </row>
    <row r="89" spans="1:9" s="9" customFormat="1" ht="21.75" customHeight="1">
      <c r="A89" s="241"/>
      <c r="B89" s="223"/>
      <c r="C89" s="16" t="s">
        <v>1312</v>
      </c>
      <c r="D89" s="16" t="s">
        <v>1313</v>
      </c>
      <c r="E89" s="17" t="s">
        <v>1314</v>
      </c>
      <c r="F89" s="18" t="s">
        <v>7</v>
      </c>
      <c r="G89" s="12">
        <v>5.9016393442622936</v>
      </c>
      <c r="H89" s="12">
        <v>36</v>
      </c>
      <c r="I89" s="25"/>
    </row>
    <row r="90" spans="1:9" s="9" customFormat="1" ht="21.75" customHeight="1">
      <c r="A90" s="241"/>
      <c r="B90" s="223"/>
      <c r="C90" s="16" t="s">
        <v>1315</v>
      </c>
      <c r="D90" s="16" t="s">
        <v>1316</v>
      </c>
      <c r="E90" s="17" t="s">
        <v>1317</v>
      </c>
      <c r="F90" s="18" t="s">
        <v>8</v>
      </c>
      <c r="G90" s="12">
        <v>17.704918032786882</v>
      </c>
      <c r="H90" s="12">
        <v>108</v>
      </c>
      <c r="I90" s="25"/>
    </row>
    <row r="91" spans="1:9" s="9" customFormat="1" ht="21.75" customHeight="1">
      <c r="A91" s="241"/>
      <c r="B91" s="223"/>
      <c r="C91" s="16" t="s">
        <v>1318</v>
      </c>
      <c r="D91" s="16" t="s">
        <v>1319</v>
      </c>
      <c r="E91" s="17" t="s">
        <v>1320</v>
      </c>
      <c r="F91" s="18" t="s">
        <v>6</v>
      </c>
      <c r="G91" s="12">
        <v>1.6393442622950816</v>
      </c>
      <c r="H91" s="12">
        <v>10</v>
      </c>
      <c r="I91" s="25"/>
    </row>
    <row r="92" spans="1:9" s="9" customFormat="1" ht="21.75" customHeight="1">
      <c r="A92" s="241"/>
      <c r="B92" s="223"/>
      <c r="C92" s="16" t="s">
        <v>1321</v>
      </c>
      <c r="D92" s="16" t="s">
        <v>1322</v>
      </c>
      <c r="E92" s="17" t="s">
        <v>1323</v>
      </c>
      <c r="F92" s="18" t="s">
        <v>29</v>
      </c>
      <c r="G92" s="12">
        <v>5.9016393442622936</v>
      </c>
      <c r="H92" s="12">
        <v>36</v>
      </c>
      <c r="I92" s="25"/>
    </row>
    <row r="93" spans="1:9" s="9" customFormat="1" ht="21.75" customHeight="1">
      <c r="A93" s="241"/>
      <c r="B93" s="223"/>
      <c r="C93" s="16" t="s">
        <v>1324</v>
      </c>
      <c r="D93" s="16" t="s">
        <v>1325</v>
      </c>
      <c r="E93" s="17" t="s">
        <v>1326</v>
      </c>
      <c r="F93" s="18" t="s">
        <v>8</v>
      </c>
      <c r="G93" s="12">
        <v>22.295081967213111</v>
      </c>
      <c r="H93" s="12">
        <v>136</v>
      </c>
      <c r="I93" s="25"/>
    </row>
    <row r="94" spans="1:9" s="10" customFormat="1" ht="21.6" customHeight="1">
      <c r="A94" s="241"/>
      <c r="B94" s="223"/>
      <c r="C94" s="16" t="s">
        <v>1327</v>
      </c>
      <c r="D94" s="16" t="s">
        <v>1328</v>
      </c>
      <c r="E94" s="17" t="s">
        <v>1329</v>
      </c>
      <c r="F94" s="18" t="s">
        <v>6</v>
      </c>
      <c r="G94" s="12">
        <v>1.6393442622950816</v>
      </c>
      <c r="H94" s="12">
        <v>10</v>
      </c>
      <c r="I94" s="25"/>
    </row>
    <row r="95" spans="1:9" s="10" customFormat="1" ht="21.6" customHeight="1">
      <c r="A95" s="241"/>
      <c r="B95" s="223"/>
      <c r="C95" s="16" t="s">
        <v>1330</v>
      </c>
      <c r="D95" s="16" t="s">
        <v>1331</v>
      </c>
      <c r="E95" s="17" t="s">
        <v>1332</v>
      </c>
      <c r="F95" s="18" t="s">
        <v>29</v>
      </c>
      <c r="G95" s="12">
        <v>5.9016393442622936</v>
      </c>
      <c r="H95" s="12">
        <v>36</v>
      </c>
      <c r="I95" s="25"/>
    </row>
    <row r="96" spans="1:9" s="9" customFormat="1" ht="21.75" customHeight="1">
      <c r="A96" s="241"/>
      <c r="B96" s="223"/>
      <c r="C96" s="16" t="s">
        <v>1333</v>
      </c>
      <c r="D96" s="16" t="s">
        <v>1334</v>
      </c>
      <c r="E96" s="19" t="s">
        <v>1335</v>
      </c>
      <c r="F96" s="18" t="s">
        <v>8</v>
      </c>
      <c r="G96" s="12">
        <v>22.295081967213111</v>
      </c>
      <c r="H96" s="12">
        <v>136</v>
      </c>
      <c r="I96" s="25"/>
    </row>
    <row r="97" spans="1:9" s="9" customFormat="1" ht="21.75" customHeight="1">
      <c r="A97" s="241"/>
      <c r="B97" s="223"/>
      <c r="C97" s="16" t="s">
        <v>1336</v>
      </c>
      <c r="D97" s="16" t="s">
        <v>1337</v>
      </c>
      <c r="E97" s="19" t="s">
        <v>1338</v>
      </c>
      <c r="F97" s="20" t="s">
        <v>6</v>
      </c>
      <c r="G97" s="12">
        <v>1.6393442622950816</v>
      </c>
      <c r="H97" s="12">
        <v>10</v>
      </c>
      <c r="I97" s="25"/>
    </row>
    <row r="98" spans="1:9" s="10" customFormat="1" ht="21.75" customHeight="1">
      <c r="A98" s="241"/>
      <c r="B98" s="223"/>
      <c r="C98" s="16" t="s">
        <v>1339</v>
      </c>
      <c r="D98" s="16" t="s">
        <v>1340</v>
      </c>
      <c r="E98" s="19" t="s">
        <v>1341</v>
      </c>
      <c r="F98" s="18" t="s">
        <v>29</v>
      </c>
      <c r="G98" s="12">
        <v>5.9016393442622936</v>
      </c>
      <c r="H98" s="12">
        <v>36</v>
      </c>
      <c r="I98" s="25"/>
    </row>
    <row r="99" spans="1:9" s="9" customFormat="1" ht="21.75" customHeight="1">
      <c r="A99" s="241"/>
      <c r="B99" s="223"/>
      <c r="C99" s="16" t="s">
        <v>1342</v>
      </c>
      <c r="D99" s="16" t="s">
        <v>1343</v>
      </c>
      <c r="E99" s="19" t="s">
        <v>1344</v>
      </c>
      <c r="F99" s="18" t="s">
        <v>8</v>
      </c>
      <c r="G99" s="12">
        <v>22.295081967213111</v>
      </c>
      <c r="H99" s="12">
        <v>136</v>
      </c>
      <c r="I99" s="25"/>
    </row>
    <row r="100" spans="1:9" s="9" customFormat="1" ht="21.6" customHeight="1">
      <c r="A100" s="241"/>
      <c r="B100" s="222" t="s">
        <v>31</v>
      </c>
      <c r="C100" s="16" t="s">
        <v>1118</v>
      </c>
      <c r="D100" s="16" t="s">
        <v>1119</v>
      </c>
      <c r="E100" s="17" t="s">
        <v>1117</v>
      </c>
      <c r="F100" s="18" t="s">
        <v>6</v>
      </c>
      <c r="G100" s="12">
        <v>1.6393442622950816</v>
      </c>
      <c r="H100" s="12">
        <v>10</v>
      </c>
      <c r="I100" s="25"/>
    </row>
    <row r="101" spans="1:9" s="9" customFormat="1" ht="21.75" customHeight="1">
      <c r="A101" s="241"/>
      <c r="B101" s="223"/>
      <c r="C101" s="16" t="s">
        <v>1055</v>
      </c>
      <c r="D101" s="16" t="s">
        <v>1081</v>
      </c>
      <c r="E101" s="17" t="s">
        <v>1065</v>
      </c>
      <c r="F101" s="18" t="s">
        <v>7</v>
      </c>
      <c r="G101" s="12">
        <v>4.0163934426229497</v>
      </c>
      <c r="H101" s="12">
        <v>24.5</v>
      </c>
      <c r="I101" s="25"/>
    </row>
    <row r="102" spans="1:9" s="9" customFormat="1" ht="21.75" customHeight="1">
      <c r="A102" s="241"/>
      <c r="B102" s="223"/>
      <c r="C102" s="16" t="s">
        <v>1056</v>
      </c>
      <c r="D102" s="16" t="s">
        <v>1082</v>
      </c>
      <c r="E102" s="17" t="s">
        <v>1066</v>
      </c>
      <c r="F102" s="18" t="s">
        <v>8</v>
      </c>
      <c r="G102" s="12">
        <v>12.04918032786885</v>
      </c>
      <c r="H102" s="12">
        <v>73.5</v>
      </c>
      <c r="I102" s="25"/>
    </row>
    <row r="103" spans="1:9" s="9" customFormat="1" ht="21.6" customHeight="1">
      <c r="A103" s="241"/>
      <c r="B103" s="223"/>
      <c r="C103" s="16" t="s">
        <v>1109</v>
      </c>
      <c r="D103" s="16" t="s">
        <v>1110</v>
      </c>
      <c r="E103" s="17" t="s">
        <v>1108</v>
      </c>
      <c r="F103" s="18" t="s">
        <v>55</v>
      </c>
      <c r="G103" s="12">
        <v>5.4918032786885238</v>
      </c>
      <c r="H103" s="12">
        <v>33.5</v>
      </c>
      <c r="I103" s="25"/>
    </row>
    <row r="104" spans="1:9" s="9" customFormat="1" ht="21.75" customHeight="1">
      <c r="A104" s="241"/>
      <c r="B104" s="223"/>
      <c r="C104" s="16" t="s">
        <v>1121</v>
      </c>
      <c r="D104" s="16" t="s">
        <v>1122</v>
      </c>
      <c r="E104" s="17" t="s">
        <v>1120</v>
      </c>
      <c r="F104" s="18" t="s">
        <v>6</v>
      </c>
      <c r="G104" s="12">
        <v>1.6393442622950816</v>
      </c>
      <c r="H104" s="12">
        <v>10</v>
      </c>
      <c r="I104" s="25"/>
    </row>
    <row r="105" spans="1:9" s="9" customFormat="1" ht="21.75" customHeight="1">
      <c r="A105" s="241"/>
      <c r="B105" s="223"/>
      <c r="C105" s="16" t="s">
        <v>1059</v>
      </c>
      <c r="D105" s="16" t="s">
        <v>1083</v>
      </c>
      <c r="E105" s="17" t="s">
        <v>1067</v>
      </c>
      <c r="F105" s="18" t="s">
        <v>7</v>
      </c>
      <c r="G105" s="12">
        <v>4.0163934426229497</v>
      </c>
      <c r="H105" s="12">
        <v>24.5</v>
      </c>
      <c r="I105" s="25"/>
    </row>
    <row r="106" spans="1:9" s="9" customFormat="1" ht="21.75" customHeight="1">
      <c r="A106" s="241"/>
      <c r="B106" s="223"/>
      <c r="C106" s="16" t="s">
        <v>1060</v>
      </c>
      <c r="D106" s="16" t="s">
        <v>1084</v>
      </c>
      <c r="E106" s="17" t="s">
        <v>1068</v>
      </c>
      <c r="F106" s="18" t="s">
        <v>8</v>
      </c>
      <c r="G106" s="12">
        <v>12.04918032786885</v>
      </c>
      <c r="H106" s="12">
        <v>73.5</v>
      </c>
      <c r="I106" s="25"/>
    </row>
    <row r="107" spans="1:9" s="9" customFormat="1" ht="21.75" customHeight="1">
      <c r="A107" s="241"/>
      <c r="B107" s="223"/>
      <c r="C107" s="16" t="s">
        <v>1048</v>
      </c>
      <c r="D107" s="16" t="s">
        <v>1049</v>
      </c>
      <c r="E107" s="17" t="s">
        <v>1046</v>
      </c>
      <c r="F107" s="18" t="s">
        <v>44</v>
      </c>
      <c r="G107" s="12">
        <v>1.6393442622950816</v>
      </c>
      <c r="H107" s="12">
        <v>10</v>
      </c>
      <c r="I107" s="25"/>
    </row>
    <row r="108" spans="1:9" s="9" customFormat="1" ht="21.75" customHeight="1">
      <c r="A108" s="241"/>
      <c r="B108" s="223"/>
      <c r="C108" s="16" t="s">
        <v>1009</v>
      </c>
      <c r="D108" s="16" t="s">
        <v>1014</v>
      </c>
      <c r="E108" s="17" t="s">
        <v>1010</v>
      </c>
      <c r="F108" s="18" t="s">
        <v>29</v>
      </c>
      <c r="G108" s="12">
        <v>4.0163934426229497</v>
      </c>
      <c r="H108" s="12">
        <v>24.5</v>
      </c>
      <c r="I108" s="25"/>
    </row>
    <row r="109" spans="1:9" s="9" customFormat="1" ht="21.75" customHeight="1">
      <c r="A109" s="241"/>
      <c r="B109" s="223"/>
      <c r="C109" s="16" t="s">
        <v>1011</v>
      </c>
      <c r="D109" s="16" t="s">
        <v>1015</v>
      </c>
      <c r="E109" s="17" t="s">
        <v>1018</v>
      </c>
      <c r="F109" s="18" t="s">
        <v>8</v>
      </c>
      <c r="G109" s="12">
        <v>15.081967213114751</v>
      </c>
      <c r="H109" s="12">
        <v>92</v>
      </c>
      <c r="I109" s="25"/>
    </row>
    <row r="110" spans="1:9" s="9" customFormat="1" ht="21.75" customHeight="1">
      <c r="A110" s="241"/>
      <c r="B110" s="223"/>
      <c r="C110" s="16" t="s">
        <v>33</v>
      </c>
      <c r="D110" s="16" t="s">
        <v>32</v>
      </c>
      <c r="E110" s="17" t="s">
        <v>34</v>
      </c>
      <c r="F110" s="18" t="s">
        <v>29</v>
      </c>
      <c r="G110" s="12">
        <v>5.8196721311475406</v>
      </c>
      <c r="H110" s="12">
        <v>35.5</v>
      </c>
      <c r="I110" s="25"/>
    </row>
    <row r="111" spans="1:9" s="9" customFormat="1" ht="21.75" customHeight="1">
      <c r="A111" s="241"/>
      <c r="B111" s="223"/>
      <c r="C111" s="16" t="s">
        <v>36</v>
      </c>
      <c r="D111" s="16" t="s">
        <v>35</v>
      </c>
      <c r="E111" s="17" t="s">
        <v>532</v>
      </c>
      <c r="F111" s="18" t="s">
        <v>8</v>
      </c>
      <c r="G111" s="12">
        <v>21.803278688524586</v>
      </c>
      <c r="H111" s="12">
        <v>133</v>
      </c>
      <c r="I111" s="25"/>
    </row>
    <row r="112" spans="1:9" s="9" customFormat="1" ht="21.75" customHeight="1">
      <c r="A112" s="241"/>
      <c r="B112" s="223"/>
      <c r="C112" s="16" t="s">
        <v>877</v>
      </c>
      <c r="D112" s="16" t="s">
        <v>894</v>
      </c>
      <c r="E112" s="17" t="s">
        <v>876</v>
      </c>
      <c r="F112" s="18" t="s">
        <v>29</v>
      </c>
      <c r="G112" s="12">
        <v>5.163934426229507</v>
      </c>
      <c r="H112" s="12">
        <v>31.5</v>
      </c>
      <c r="I112" s="25"/>
    </row>
    <row r="113" spans="1:9" s="9" customFormat="1" ht="21.75" customHeight="1">
      <c r="A113" s="241"/>
      <c r="B113" s="223"/>
      <c r="C113" s="16" t="s">
        <v>878</v>
      </c>
      <c r="D113" s="16" t="s">
        <v>895</v>
      </c>
      <c r="E113" s="17" t="s">
        <v>2068</v>
      </c>
      <c r="F113" s="18" t="s">
        <v>8</v>
      </c>
      <c r="G113" s="12">
        <v>19.344262295081961</v>
      </c>
      <c r="H113" s="12">
        <v>118</v>
      </c>
      <c r="I113" s="25"/>
    </row>
    <row r="114" spans="1:9" s="9" customFormat="1" ht="21.75" customHeight="1">
      <c r="A114" s="241"/>
      <c r="B114" s="223"/>
      <c r="C114" s="16" t="s">
        <v>38</v>
      </c>
      <c r="D114" s="16" t="s">
        <v>37</v>
      </c>
      <c r="E114" s="17" t="s">
        <v>39</v>
      </c>
      <c r="F114" s="18" t="s">
        <v>29</v>
      </c>
      <c r="G114" s="12">
        <v>5.8196721311475406</v>
      </c>
      <c r="H114" s="12">
        <v>35.5</v>
      </c>
      <c r="I114" s="25"/>
    </row>
    <row r="115" spans="1:9" s="9" customFormat="1" ht="21.75" customHeight="1">
      <c r="A115" s="241"/>
      <c r="B115" s="223"/>
      <c r="C115" s="16" t="s">
        <v>41</v>
      </c>
      <c r="D115" s="16" t="s">
        <v>40</v>
      </c>
      <c r="E115" s="17" t="s">
        <v>533</v>
      </c>
      <c r="F115" s="18" t="s">
        <v>30</v>
      </c>
      <c r="G115" s="12">
        <v>11.393442622950818</v>
      </c>
      <c r="H115" s="12">
        <v>69.5</v>
      </c>
      <c r="I115" s="25"/>
    </row>
    <row r="116" spans="1:9" s="9" customFormat="1" ht="21.75" customHeight="1">
      <c r="A116" s="241"/>
      <c r="B116" s="223"/>
      <c r="C116" s="16" t="s">
        <v>512</v>
      </c>
      <c r="D116" s="16" t="s">
        <v>514</v>
      </c>
      <c r="E116" s="17" t="s">
        <v>42</v>
      </c>
      <c r="F116" s="18" t="s">
        <v>29</v>
      </c>
      <c r="G116" s="12">
        <v>6.5573770491803263</v>
      </c>
      <c r="H116" s="12">
        <v>40</v>
      </c>
      <c r="I116" s="25"/>
    </row>
    <row r="117" spans="1:9" s="9" customFormat="1" ht="21.75" customHeight="1">
      <c r="A117" s="241"/>
      <c r="B117" s="223"/>
      <c r="C117" s="16" t="s">
        <v>513</v>
      </c>
      <c r="D117" s="16" t="s">
        <v>515</v>
      </c>
      <c r="E117" s="17" t="s">
        <v>534</v>
      </c>
      <c r="F117" s="18" t="s">
        <v>8</v>
      </c>
      <c r="G117" s="12">
        <v>24.590163934426222</v>
      </c>
      <c r="H117" s="12">
        <v>150</v>
      </c>
      <c r="I117" s="25"/>
    </row>
    <row r="118" spans="1:9" s="9" customFormat="1" ht="21.75" customHeight="1">
      <c r="A118" s="241"/>
      <c r="B118" s="223"/>
      <c r="C118" s="16" t="s">
        <v>46</v>
      </c>
      <c r="D118" s="16" t="s">
        <v>45</v>
      </c>
      <c r="E118" s="17" t="s">
        <v>43</v>
      </c>
      <c r="F118" s="18" t="s">
        <v>29</v>
      </c>
      <c r="G118" s="12">
        <v>5.8196721311475406</v>
      </c>
      <c r="H118" s="12">
        <v>35.5</v>
      </c>
      <c r="I118" s="25"/>
    </row>
    <row r="119" spans="1:9" s="9" customFormat="1" ht="21.75" customHeight="1">
      <c r="A119" s="241"/>
      <c r="B119" s="223"/>
      <c r="C119" s="16" t="s">
        <v>48</v>
      </c>
      <c r="D119" s="16" t="s">
        <v>47</v>
      </c>
      <c r="E119" s="17" t="s">
        <v>535</v>
      </c>
      <c r="F119" s="18" t="s">
        <v>8</v>
      </c>
      <c r="G119" s="12">
        <v>21.803278688524586</v>
      </c>
      <c r="H119" s="12">
        <v>133</v>
      </c>
      <c r="I119" s="25"/>
    </row>
    <row r="120" spans="1:9" s="9" customFormat="1" ht="21.75" customHeight="1">
      <c r="A120" s="241"/>
      <c r="B120" s="223"/>
      <c r="C120" s="16" t="s">
        <v>2044</v>
      </c>
      <c r="D120" s="16">
        <v>18084037317</v>
      </c>
      <c r="E120" s="17" t="s">
        <v>2058</v>
      </c>
      <c r="F120" s="18" t="s">
        <v>44</v>
      </c>
      <c r="G120" s="12">
        <v>1.6393442622950816</v>
      </c>
      <c r="H120" s="12">
        <v>10</v>
      </c>
      <c r="I120" s="25"/>
    </row>
    <row r="121" spans="1:9" s="47" customFormat="1" ht="21.75" customHeight="1">
      <c r="A121" s="241"/>
      <c r="B121" s="223"/>
      <c r="C121" s="44" t="s">
        <v>2016</v>
      </c>
      <c r="D121" s="44" t="s">
        <v>2017</v>
      </c>
      <c r="E121" s="45" t="s">
        <v>2055</v>
      </c>
      <c r="F121" s="46" t="s">
        <v>29</v>
      </c>
      <c r="G121" s="43">
        <v>5.8196721311475406</v>
      </c>
      <c r="H121" s="43">
        <v>35.5</v>
      </c>
      <c r="I121" s="70"/>
    </row>
    <row r="122" spans="1:9" s="47" customFormat="1" ht="22.5" customHeight="1">
      <c r="A122" s="241"/>
      <c r="B122" s="223"/>
      <c r="C122" s="44" t="s">
        <v>2024</v>
      </c>
      <c r="D122" s="44" t="s">
        <v>2025</v>
      </c>
      <c r="E122" s="45" t="s">
        <v>2056</v>
      </c>
      <c r="F122" s="46" t="s">
        <v>8</v>
      </c>
      <c r="G122" s="43">
        <v>21.803278688524586</v>
      </c>
      <c r="H122" s="43">
        <v>133</v>
      </c>
      <c r="I122" s="70"/>
    </row>
    <row r="123" spans="1:9" s="47" customFormat="1" ht="21.75" customHeight="1">
      <c r="A123" s="241"/>
      <c r="B123" s="223"/>
      <c r="C123" s="44" t="s">
        <v>1928</v>
      </c>
      <c r="D123" s="44">
        <v>18084037447</v>
      </c>
      <c r="E123" s="45" t="s">
        <v>2057</v>
      </c>
      <c r="F123" s="46" t="s">
        <v>44</v>
      </c>
      <c r="G123" s="43">
        <v>1.6393442622950816</v>
      </c>
      <c r="H123" s="43">
        <v>10</v>
      </c>
      <c r="I123" s="70"/>
    </row>
    <row r="124" spans="1:9" s="47" customFormat="1" ht="21.75" customHeight="1">
      <c r="A124" s="241"/>
      <c r="B124" s="223"/>
      <c r="C124" s="44" t="s">
        <v>1898</v>
      </c>
      <c r="D124" s="44" t="s">
        <v>1899</v>
      </c>
      <c r="E124" s="45" t="s">
        <v>1900</v>
      </c>
      <c r="F124" s="46" t="s">
        <v>29</v>
      </c>
      <c r="G124" s="43">
        <v>5.8196721311475406</v>
      </c>
      <c r="H124" s="43">
        <v>35.5</v>
      </c>
      <c r="I124" s="70"/>
    </row>
    <row r="125" spans="1:9" s="9" customFormat="1" ht="21.75" customHeight="1">
      <c r="A125" s="241"/>
      <c r="B125" s="223"/>
      <c r="C125" s="16" t="s">
        <v>50</v>
      </c>
      <c r="D125" s="16" t="s">
        <v>49</v>
      </c>
      <c r="E125" s="17" t="s">
        <v>1103</v>
      </c>
      <c r="F125" s="18" t="s">
        <v>7</v>
      </c>
      <c r="G125" s="12">
        <v>5.8196721311475406</v>
      </c>
      <c r="H125" s="12">
        <v>35.5</v>
      </c>
      <c r="I125" s="25"/>
    </row>
    <row r="126" spans="1:9" s="9" customFormat="1" ht="21.75" customHeight="1">
      <c r="A126" s="241"/>
      <c r="B126" s="223"/>
      <c r="C126" s="16" t="s">
        <v>1144</v>
      </c>
      <c r="D126" s="16" t="s">
        <v>1145</v>
      </c>
      <c r="E126" s="17" t="s">
        <v>1146</v>
      </c>
      <c r="F126" s="18" t="s">
        <v>29</v>
      </c>
      <c r="G126" s="12">
        <v>5.8196721311475406</v>
      </c>
      <c r="H126" s="12">
        <v>35.5</v>
      </c>
      <c r="I126" s="25"/>
    </row>
    <row r="127" spans="1:9" s="9" customFormat="1" ht="21.75" customHeight="1">
      <c r="A127" s="241"/>
      <c r="B127" s="223"/>
      <c r="C127" s="16" t="s">
        <v>1147</v>
      </c>
      <c r="D127" s="16" t="s">
        <v>1148</v>
      </c>
      <c r="E127" s="17" t="s">
        <v>1345</v>
      </c>
      <c r="F127" s="18" t="s">
        <v>1271</v>
      </c>
      <c r="G127" s="12">
        <v>9.8360655737704903</v>
      </c>
      <c r="H127" s="12">
        <v>60</v>
      </c>
      <c r="I127" s="25"/>
    </row>
    <row r="128" spans="1:9" s="9" customFormat="1" ht="21.75" customHeight="1">
      <c r="A128" s="241"/>
      <c r="B128" s="223"/>
      <c r="C128" s="16" t="s">
        <v>1346</v>
      </c>
      <c r="D128" s="16" t="s">
        <v>1347</v>
      </c>
      <c r="E128" s="17" t="s">
        <v>1348</v>
      </c>
      <c r="F128" s="18" t="s">
        <v>29</v>
      </c>
      <c r="G128" s="12">
        <v>5.163934426229507</v>
      </c>
      <c r="H128" s="12">
        <v>31.5</v>
      </c>
      <c r="I128" s="25"/>
    </row>
    <row r="129" spans="1:9" s="9" customFormat="1" ht="21.75" customHeight="1">
      <c r="A129" s="241"/>
      <c r="B129" s="223"/>
      <c r="C129" s="16" t="s">
        <v>1349</v>
      </c>
      <c r="D129" s="16" t="s">
        <v>1350</v>
      </c>
      <c r="E129" s="17" t="s">
        <v>1351</v>
      </c>
      <c r="F129" s="18" t="s">
        <v>6</v>
      </c>
      <c r="G129" s="12">
        <v>1.6393442622950816</v>
      </c>
      <c r="H129" s="12">
        <v>10</v>
      </c>
      <c r="I129" s="25"/>
    </row>
    <row r="130" spans="1:9" s="9" customFormat="1" ht="21.75" customHeight="1">
      <c r="A130" s="241"/>
      <c r="B130" s="223"/>
      <c r="C130" s="16" t="s">
        <v>1352</v>
      </c>
      <c r="D130" s="16" t="s">
        <v>1353</v>
      </c>
      <c r="E130" s="17" t="s">
        <v>1354</v>
      </c>
      <c r="F130" s="18" t="s">
        <v>7</v>
      </c>
      <c r="G130" s="12">
        <v>6.8852459016393421</v>
      </c>
      <c r="H130" s="12">
        <v>42</v>
      </c>
      <c r="I130" s="25"/>
    </row>
    <row r="131" spans="1:9" s="9" customFormat="1" ht="21.75" customHeight="1">
      <c r="A131" s="241"/>
      <c r="B131" s="223"/>
      <c r="C131" s="16" t="s">
        <v>1355</v>
      </c>
      <c r="D131" s="16" t="s">
        <v>1356</v>
      </c>
      <c r="E131" s="17" t="s">
        <v>1357</v>
      </c>
      <c r="F131" s="18" t="s">
        <v>8</v>
      </c>
      <c r="G131" s="12">
        <v>20.655737704918028</v>
      </c>
      <c r="H131" s="12">
        <v>126</v>
      </c>
      <c r="I131" s="25"/>
    </row>
    <row r="132" spans="1:9" s="9" customFormat="1" ht="21.75" customHeight="1">
      <c r="A132" s="241"/>
      <c r="B132" s="223"/>
      <c r="C132" s="16" t="s">
        <v>1358</v>
      </c>
      <c r="D132" s="16" t="s">
        <v>1359</v>
      </c>
      <c r="E132" s="17" t="s">
        <v>1360</v>
      </c>
      <c r="F132" s="18" t="s">
        <v>6</v>
      </c>
      <c r="G132" s="12">
        <v>1.6393442622950816</v>
      </c>
      <c r="H132" s="12">
        <v>10</v>
      </c>
      <c r="I132" s="25"/>
    </row>
    <row r="133" spans="1:9" s="9" customFormat="1" ht="21.75" customHeight="1">
      <c r="A133" s="241"/>
      <c r="B133" s="223"/>
      <c r="C133" s="16" t="s">
        <v>1361</v>
      </c>
      <c r="D133" s="16" t="s">
        <v>1362</v>
      </c>
      <c r="E133" s="17" t="s">
        <v>1363</v>
      </c>
      <c r="F133" s="18" t="s">
        <v>7</v>
      </c>
      <c r="G133" s="12">
        <v>6.8852459016393421</v>
      </c>
      <c r="H133" s="12">
        <v>42</v>
      </c>
      <c r="I133" s="25"/>
    </row>
    <row r="134" spans="1:9" s="9" customFormat="1" ht="21.75" customHeight="1">
      <c r="A134" s="241"/>
      <c r="B134" s="223"/>
      <c r="C134" s="16" t="s">
        <v>1364</v>
      </c>
      <c r="D134" s="16" t="s">
        <v>1365</v>
      </c>
      <c r="E134" s="17" t="s">
        <v>1366</v>
      </c>
      <c r="F134" s="18" t="s">
        <v>8</v>
      </c>
      <c r="G134" s="12">
        <v>20.655737704918028</v>
      </c>
      <c r="H134" s="12">
        <v>126</v>
      </c>
      <c r="I134" s="25"/>
    </row>
    <row r="135" spans="1:9" s="9" customFormat="1" ht="21.75" customHeight="1">
      <c r="A135" s="241"/>
      <c r="B135" s="223"/>
      <c r="C135" s="16" t="s">
        <v>1367</v>
      </c>
      <c r="D135" s="16" t="s">
        <v>1368</v>
      </c>
      <c r="E135" s="17" t="s">
        <v>1369</v>
      </c>
      <c r="F135" s="18" t="s">
        <v>71</v>
      </c>
      <c r="G135" s="12">
        <v>1.6393442622950816</v>
      </c>
      <c r="H135" s="12">
        <v>10</v>
      </c>
      <c r="I135" s="25"/>
    </row>
    <row r="136" spans="1:9" s="9" customFormat="1" ht="21.75" customHeight="1">
      <c r="A136" s="241"/>
      <c r="B136" s="223"/>
      <c r="C136" s="16" t="s">
        <v>1370</v>
      </c>
      <c r="D136" s="16" t="s">
        <v>1371</v>
      </c>
      <c r="E136" s="17" t="s">
        <v>1372</v>
      </c>
      <c r="F136" s="18" t="s">
        <v>44</v>
      </c>
      <c r="G136" s="12">
        <v>1.6393442622950816</v>
      </c>
      <c r="H136" s="12">
        <v>10</v>
      </c>
      <c r="I136" s="25"/>
    </row>
    <row r="137" spans="1:9" s="9" customFormat="1" ht="21.75" customHeight="1">
      <c r="A137" s="241"/>
      <c r="B137" s="223"/>
      <c r="C137" s="16" t="s">
        <v>1373</v>
      </c>
      <c r="D137" s="16" t="s">
        <v>1374</v>
      </c>
      <c r="E137" s="17" t="s">
        <v>1372</v>
      </c>
      <c r="F137" s="18" t="s">
        <v>29</v>
      </c>
      <c r="G137" s="12">
        <v>6.8852459016393421</v>
      </c>
      <c r="H137" s="12">
        <v>42</v>
      </c>
      <c r="I137" s="25"/>
    </row>
    <row r="138" spans="1:9" s="9" customFormat="1" ht="21.75" customHeight="1">
      <c r="A138" s="241"/>
      <c r="B138" s="223"/>
      <c r="C138" s="16" t="s">
        <v>1375</v>
      </c>
      <c r="D138" s="16" t="s">
        <v>1376</v>
      </c>
      <c r="E138" s="17" t="s">
        <v>1377</v>
      </c>
      <c r="F138" s="18" t="s">
        <v>8</v>
      </c>
      <c r="G138" s="12">
        <v>25.901639344262293</v>
      </c>
      <c r="H138" s="12">
        <v>158</v>
      </c>
      <c r="I138" s="25"/>
    </row>
    <row r="139" spans="1:9" s="9" customFormat="1" ht="21.75" customHeight="1">
      <c r="A139" s="241"/>
      <c r="B139" s="223"/>
      <c r="C139" s="16" t="s">
        <v>866</v>
      </c>
      <c r="D139" s="16" t="s">
        <v>896</v>
      </c>
      <c r="E139" s="17" t="s">
        <v>536</v>
      </c>
      <c r="F139" s="18" t="s">
        <v>44</v>
      </c>
      <c r="G139" s="12">
        <v>1.6393442622950816</v>
      </c>
      <c r="H139" s="12">
        <v>10</v>
      </c>
      <c r="I139" s="25"/>
    </row>
    <row r="140" spans="1:9" s="9" customFormat="1" ht="21.75" customHeight="1">
      <c r="A140" s="241"/>
      <c r="B140" s="223"/>
      <c r="C140" s="16" t="s">
        <v>864</v>
      </c>
      <c r="D140" s="16" t="s">
        <v>897</v>
      </c>
      <c r="E140" s="17" t="s">
        <v>51</v>
      </c>
      <c r="F140" s="18" t="s">
        <v>29</v>
      </c>
      <c r="G140" s="12">
        <v>6.8852459016393421</v>
      </c>
      <c r="H140" s="12">
        <v>42</v>
      </c>
      <c r="I140" s="25"/>
    </row>
    <row r="141" spans="1:9" s="9" customFormat="1" ht="21.75" customHeight="1">
      <c r="A141" s="241"/>
      <c r="B141" s="224"/>
      <c r="C141" s="16" t="s">
        <v>865</v>
      </c>
      <c r="D141" s="16" t="s">
        <v>898</v>
      </c>
      <c r="E141" s="17" t="s">
        <v>537</v>
      </c>
      <c r="F141" s="18" t="s">
        <v>8</v>
      </c>
      <c r="G141" s="12">
        <v>25.901639344262293</v>
      </c>
      <c r="H141" s="12">
        <v>158</v>
      </c>
      <c r="I141" s="25"/>
    </row>
    <row r="142" spans="1:9" s="9" customFormat="1" ht="21.75" customHeight="1">
      <c r="A142" s="241"/>
      <c r="B142" s="222" t="s">
        <v>52</v>
      </c>
      <c r="C142" s="16" t="s">
        <v>516</v>
      </c>
      <c r="D142" s="16" t="s">
        <v>519</v>
      </c>
      <c r="E142" s="17" t="s">
        <v>53</v>
      </c>
      <c r="F142" s="18" t="s">
        <v>66</v>
      </c>
      <c r="G142" s="12">
        <v>7.4590163934426217</v>
      </c>
      <c r="H142" s="12">
        <v>45.5</v>
      </c>
      <c r="I142" s="25"/>
    </row>
    <row r="143" spans="1:9" s="9" customFormat="1" ht="21.75" customHeight="1">
      <c r="A143" s="241"/>
      <c r="B143" s="223"/>
      <c r="C143" s="16" t="s">
        <v>517</v>
      </c>
      <c r="D143" s="16" t="s">
        <v>520</v>
      </c>
      <c r="E143" s="17" t="s">
        <v>538</v>
      </c>
      <c r="F143" s="18" t="s">
        <v>30</v>
      </c>
      <c r="G143" s="12">
        <v>17.540983606557376</v>
      </c>
      <c r="H143" s="12">
        <v>107</v>
      </c>
      <c r="I143" s="25"/>
    </row>
    <row r="144" spans="1:9" s="9" customFormat="1" ht="21.75" customHeight="1">
      <c r="A144" s="241"/>
      <c r="B144" s="223"/>
      <c r="C144" s="16" t="s">
        <v>518</v>
      </c>
      <c r="D144" s="16" t="s">
        <v>521</v>
      </c>
      <c r="E144" s="17" t="s">
        <v>64</v>
      </c>
      <c r="F144" s="18" t="s">
        <v>55</v>
      </c>
      <c r="G144" s="12">
        <v>6.0655737704918016</v>
      </c>
      <c r="H144" s="12">
        <v>37</v>
      </c>
      <c r="I144" s="25"/>
    </row>
    <row r="145" spans="1:9" s="9" customFormat="1" ht="21.75" customHeight="1">
      <c r="A145" s="241"/>
      <c r="B145" s="223"/>
      <c r="C145" s="16" t="s">
        <v>1124</v>
      </c>
      <c r="D145" s="16" t="s">
        <v>1123</v>
      </c>
      <c r="E145" s="17" t="s">
        <v>1125</v>
      </c>
      <c r="F145" s="18" t="s">
        <v>29</v>
      </c>
      <c r="G145" s="12">
        <v>4.8360655737704903</v>
      </c>
      <c r="H145" s="12">
        <v>29.5</v>
      </c>
      <c r="I145" s="25"/>
    </row>
    <row r="146" spans="1:9" s="9" customFormat="1" ht="21.75" customHeight="1">
      <c r="A146" s="241"/>
      <c r="B146" s="223"/>
      <c r="C146" s="16" t="s">
        <v>837</v>
      </c>
      <c r="D146" s="16" t="s">
        <v>836</v>
      </c>
      <c r="E146" s="17" t="s">
        <v>838</v>
      </c>
      <c r="F146" s="18" t="s">
        <v>95</v>
      </c>
      <c r="G146" s="12">
        <v>8.524590163934425</v>
      </c>
      <c r="H146" s="12">
        <v>52</v>
      </c>
      <c r="I146" s="25"/>
    </row>
    <row r="147" spans="1:9" s="9" customFormat="1" ht="21.75" customHeight="1">
      <c r="A147" s="241"/>
      <c r="B147" s="223"/>
      <c r="C147" s="16" t="s">
        <v>642</v>
      </c>
      <c r="D147" s="16" t="s">
        <v>641</v>
      </c>
      <c r="E147" s="17" t="s">
        <v>643</v>
      </c>
      <c r="F147" s="18" t="s">
        <v>66</v>
      </c>
      <c r="G147" s="12">
        <v>5.9836065573770476</v>
      </c>
      <c r="H147" s="12">
        <v>36.5</v>
      </c>
      <c r="I147" s="25"/>
    </row>
    <row r="148" spans="1:9" s="9" customFormat="1" ht="21.75" customHeight="1">
      <c r="A148" s="241"/>
      <c r="B148" s="223"/>
      <c r="C148" s="16" t="s">
        <v>57</v>
      </c>
      <c r="D148" s="16" t="s">
        <v>56</v>
      </c>
      <c r="E148" s="17" t="s">
        <v>1378</v>
      </c>
      <c r="F148" s="18" t="s">
        <v>54</v>
      </c>
      <c r="G148" s="12">
        <v>5.245901639344261</v>
      </c>
      <c r="H148" s="12">
        <v>32</v>
      </c>
      <c r="I148" s="25"/>
    </row>
    <row r="149" spans="1:9" s="9" customFormat="1" ht="21.75" customHeight="1">
      <c r="A149" s="241"/>
      <c r="B149" s="223"/>
      <c r="C149" s="16" t="s">
        <v>59</v>
      </c>
      <c r="D149" s="16" t="s">
        <v>58</v>
      </c>
      <c r="E149" s="17" t="s">
        <v>60</v>
      </c>
      <c r="F149" s="18" t="s">
        <v>54</v>
      </c>
      <c r="G149" s="12">
        <v>5.245901639344261</v>
      </c>
      <c r="H149" s="12">
        <v>32</v>
      </c>
      <c r="I149" s="25"/>
    </row>
    <row r="150" spans="1:9" s="9" customFormat="1" ht="21.75" customHeight="1">
      <c r="A150" s="241"/>
      <c r="B150" s="223"/>
      <c r="C150" s="16" t="s">
        <v>62</v>
      </c>
      <c r="D150" s="16" t="s">
        <v>61</v>
      </c>
      <c r="E150" s="17" t="s">
        <v>63</v>
      </c>
      <c r="F150" s="18" t="s">
        <v>55</v>
      </c>
      <c r="G150" s="12">
        <v>4.4262295081967205</v>
      </c>
      <c r="H150" s="12">
        <v>27</v>
      </c>
      <c r="I150" s="25"/>
    </row>
    <row r="151" spans="1:9" s="9" customFormat="1" ht="21.75" customHeight="1">
      <c r="A151" s="241"/>
      <c r="B151" s="223"/>
      <c r="C151" s="16" t="s">
        <v>524</v>
      </c>
      <c r="D151" s="16" t="s">
        <v>526</v>
      </c>
      <c r="E151" s="17" t="s">
        <v>525</v>
      </c>
      <c r="F151" s="18" t="s">
        <v>71</v>
      </c>
      <c r="G151" s="12">
        <v>6.0655737704918016</v>
      </c>
      <c r="H151" s="12">
        <v>37</v>
      </c>
      <c r="I151" s="25"/>
    </row>
    <row r="152" spans="1:9" s="9" customFormat="1" ht="21.75" customHeight="1">
      <c r="A152" s="241"/>
      <c r="B152" s="223"/>
      <c r="C152" s="16" t="s">
        <v>1379</v>
      </c>
      <c r="D152" s="16" t="s">
        <v>1380</v>
      </c>
      <c r="E152" s="17" t="s">
        <v>1381</v>
      </c>
      <c r="F152" s="18" t="s">
        <v>29</v>
      </c>
      <c r="G152" s="12">
        <v>6.8852459016393421</v>
      </c>
      <c r="H152" s="12">
        <v>42</v>
      </c>
      <c r="I152" s="25"/>
    </row>
    <row r="153" spans="1:9" s="9" customFormat="1" ht="21.75" customHeight="1">
      <c r="A153" s="241"/>
      <c r="B153" s="223"/>
      <c r="C153" s="16" t="s">
        <v>1382</v>
      </c>
      <c r="D153" s="16" t="s">
        <v>1383</v>
      </c>
      <c r="E153" s="17" t="s">
        <v>1384</v>
      </c>
      <c r="F153" s="18" t="s">
        <v>71</v>
      </c>
      <c r="G153" s="12">
        <v>5.7377049180327857</v>
      </c>
      <c r="H153" s="12">
        <v>35</v>
      </c>
      <c r="I153" s="25"/>
    </row>
    <row r="154" spans="1:9" s="9" customFormat="1" ht="21.75" customHeight="1">
      <c r="A154" s="241"/>
      <c r="B154" s="223"/>
      <c r="C154" s="16" t="s">
        <v>1385</v>
      </c>
      <c r="D154" s="16" t="s">
        <v>1386</v>
      </c>
      <c r="E154" s="17" t="s">
        <v>1387</v>
      </c>
      <c r="F154" s="18" t="s">
        <v>44</v>
      </c>
      <c r="G154" s="12">
        <v>1.6393442622950816</v>
      </c>
      <c r="H154" s="12">
        <v>10</v>
      </c>
      <c r="I154" s="25"/>
    </row>
    <row r="155" spans="1:9" s="9" customFormat="1" ht="21.75" customHeight="1">
      <c r="A155" s="241"/>
      <c r="B155" s="223"/>
      <c r="C155" s="16" t="s">
        <v>1388</v>
      </c>
      <c r="D155" s="16" t="s">
        <v>1389</v>
      </c>
      <c r="E155" s="17" t="s">
        <v>1390</v>
      </c>
      <c r="F155" s="18" t="s">
        <v>66</v>
      </c>
      <c r="G155" s="12">
        <v>6.8852459016393421</v>
      </c>
      <c r="H155" s="12">
        <v>42</v>
      </c>
      <c r="I155" s="25"/>
    </row>
    <row r="156" spans="1:9" s="9" customFormat="1" ht="21.75" customHeight="1">
      <c r="A156" s="241"/>
      <c r="B156" s="223"/>
      <c r="C156" s="16" t="s">
        <v>1396</v>
      </c>
      <c r="D156" s="16" t="s">
        <v>1397</v>
      </c>
      <c r="E156" s="17" t="s">
        <v>1398</v>
      </c>
      <c r="F156" s="18" t="s">
        <v>500</v>
      </c>
      <c r="G156" s="12">
        <v>7.5409836065573757</v>
      </c>
      <c r="H156" s="12">
        <v>46</v>
      </c>
      <c r="I156" s="25"/>
    </row>
    <row r="157" spans="1:9" s="9" customFormat="1" ht="21.75" customHeight="1">
      <c r="A157" s="241"/>
      <c r="B157" s="223"/>
      <c r="C157" s="16" t="s">
        <v>1399</v>
      </c>
      <c r="D157" s="16" t="s">
        <v>1400</v>
      </c>
      <c r="E157" s="17" t="s">
        <v>1401</v>
      </c>
      <c r="F157" s="18" t="s">
        <v>499</v>
      </c>
      <c r="G157" s="12">
        <v>9.7540983606557354</v>
      </c>
      <c r="H157" s="12">
        <v>59.5</v>
      </c>
      <c r="I157" s="25"/>
    </row>
    <row r="158" spans="1:9" s="9" customFormat="1" ht="21.75" customHeight="1">
      <c r="A158" s="241"/>
      <c r="B158" s="223"/>
      <c r="C158" s="16" t="s">
        <v>1402</v>
      </c>
      <c r="D158" s="16" t="s">
        <v>1403</v>
      </c>
      <c r="E158" s="17" t="s">
        <v>1404</v>
      </c>
      <c r="F158" s="18" t="s">
        <v>66</v>
      </c>
      <c r="G158" s="12">
        <v>7.2131147540983589</v>
      </c>
      <c r="H158" s="12">
        <v>44</v>
      </c>
      <c r="I158" s="25"/>
    </row>
    <row r="159" spans="1:9" s="9" customFormat="1" ht="21.75" customHeight="1">
      <c r="A159" s="241"/>
      <c r="B159" s="223"/>
      <c r="C159" s="16" t="s">
        <v>1405</v>
      </c>
      <c r="D159" s="16" t="s">
        <v>1406</v>
      </c>
      <c r="E159" s="17" t="s">
        <v>1407</v>
      </c>
      <c r="F159" s="18" t="s">
        <v>66</v>
      </c>
      <c r="G159" s="12">
        <v>7.2131147540983589</v>
      </c>
      <c r="H159" s="12">
        <v>44</v>
      </c>
      <c r="I159" s="25"/>
    </row>
    <row r="160" spans="1:9" s="9" customFormat="1" ht="21.75" customHeight="1">
      <c r="A160" s="241"/>
      <c r="B160" s="223"/>
      <c r="C160" s="16" t="s">
        <v>1408</v>
      </c>
      <c r="D160" s="16" t="s">
        <v>1409</v>
      </c>
      <c r="E160" s="17" t="s">
        <v>1410</v>
      </c>
      <c r="F160" s="18" t="s">
        <v>66</v>
      </c>
      <c r="G160" s="12">
        <v>7.2131147540983589</v>
      </c>
      <c r="H160" s="12">
        <v>44</v>
      </c>
      <c r="I160" s="25"/>
    </row>
    <row r="161" spans="1:9" s="9" customFormat="1" ht="21.75" customHeight="1">
      <c r="A161" s="241"/>
      <c r="B161" s="223"/>
      <c r="C161" s="16" t="s">
        <v>1411</v>
      </c>
      <c r="D161" s="16" t="s">
        <v>1412</v>
      </c>
      <c r="E161" s="17" t="s">
        <v>1413</v>
      </c>
      <c r="F161" s="18" t="s">
        <v>66</v>
      </c>
      <c r="G161" s="12">
        <v>7.2131147540983589</v>
      </c>
      <c r="H161" s="12">
        <v>44</v>
      </c>
      <c r="I161" s="25"/>
    </row>
    <row r="162" spans="1:9" s="9" customFormat="1" ht="21.75" customHeight="1">
      <c r="A162" s="241"/>
      <c r="B162" s="223"/>
      <c r="C162" s="16" t="s">
        <v>2049</v>
      </c>
      <c r="D162" s="19" t="s">
        <v>2051</v>
      </c>
      <c r="E162" s="17" t="s">
        <v>2050</v>
      </c>
      <c r="F162" s="18" t="s">
        <v>6</v>
      </c>
      <c r="G162" s="12">
        <v>1.6393442622950816</v>
      </c>
      <c r="H162" s="12">
        <v>10</v>
      </c>
      <c r="I162" s="25"/>
    </row>
    <row r="163" spans="1:9" s="9" customFormat="1" ht="21.75" customHeight="1">
      <c r="A163" s="241"/>
      <c r="B163" s="223"/>
      <c r="C163" s="16" t="s">
        <v>1414</v>
      </c>
      <c r="D163" s="16" t="s">
        <v>1415</v>
      </c>
      <c r="E163" s="17" t="s">
        <v>1416</v>
      </c>
      <c r="F163" s="18" t="s">
        <v>99</v>
      </c>
      <c r="G163" s="12">
        <v>1.6393442622950816</v>
      </c>
      <c r="H163" s="12">
        <v>10</v>
      </c>
      <c r="I163" s="25"/>
    </row>
    <row r="164" spans="1:9" s="9" customFormat="1" ht="21.75" customHeight="1">
      <c r="A164" s="241"/>
      <c r="B164" s="223"/>
      <c r="C164" s="16" t="s">
        <v>1417</v>
      </c>
      <c r="D164" s="16" t="s">
        <v>1418</v>
      </c>
      <c r="E164" s="17" t="s">
        <v>1419</v>
      </c>
      <c r="F164" s="18" t="s">
        <v>66</v>
      </c>
      <c r="G164" s="12">
        <v>7.5409836065573757</v>
      </c>
      <c r="H164" s="12">
        <v>46</v>
      </c>
      <c r="I164" s="25"/>
    </row>
    <row r="165" spans="1:9" s="9" customFormat="1" ht="21.75" customHeight="1">
      <c r="A165" s="241"/>
      <c r="B165" s="223"/>
      <c r="C165" s="16" t="s">
        <v>1420</v>
      </c>
      <c r="D165" s="16" t="s">
        <v>1421</v>
      </c>
      <c r="E165" s="17" t="s">
        <v>1422</v>
      </c>
      <c r="F165" s="18" t="s">
        <v>1423</v>
      </c>
      <c r="G165" s="12">
        <v>13.934426229508192</v>
      </c>
      <c r="H165" s="12">
        <v>85</v>
      </c>
      <c r="I165" s="25"/>
    </row>
    <row r="166" spans="1:9" s="9" customFormat="1" ht="21.75" customHeight="1">
      <c r="A166" s="241"/>
      <c r="B166" s="223"/>
      <c r="C166" s="16" t="s">
        <v>1424</v>
      </c>
      <c r="D166" s="16" t="s">
        <v>1425</v>
      </c>
      <c r="E166" s="17" t="s">
        <v>1426</v>
      </c>
      <c r="F166" s="18" t="s">
        <v>99</v>
      </c>
      <c r="G166" s="12">
        <v>1.6393442622950816</v>
      </c>
      <c r="H166" s="12">
        <v>10</v>
      </c>
      <c r="I166" s="25"/>
    </row>
    <row r="167" spans="1:9" s="9" customFormat="1" ht="21.75" customHeight="1">
      <c r="A167" s="241"/>
      <c r="B167" s="223"/>
      <c r="C167" s="16" t="s">
        <v>1427</v>
      </c>
      <c r="D167" s="16" t="s">
        <v>1428</v>
      </c>
      <c r="E167" s="17" t="s">
        <v>1429</v>
      </c>
      <c r="F167" s="18" t="s">
        <v>29</v>
      </c>
      <c r="G167" s="12">
        <v>9.7540983606557354</v>
      </c>
      <c r="H167" s="12">
        <v>59.5</v>
      </c>
      <c r="I167" s="25"/>
    </row>
    <row r="168" spans="1:9" s="9" customFormat="1" ht="21.75" customHeight="1">
      <c r="A168" s="241"/>
      <c r="B168" s="223"/>
      <c r="C168" s="16" t="s">
        <v>1430</v>
      </c>
      <c r="D168" s="16" t="s">
        <v>1431</v>
      </c>
      <c r="E168" s="17" t="s">
        <v>1432</v>
      </c>
      <c r="F168" s="18" t="s">
        <v>1433</v>
      </c>
      <c r="G168" s="12">
        <v>17.377049180327866</v>
      </c>
      <c r="H168" s="12">
        <v>106</v>
      </c>
      <c r="I168" s="25"/>
    </row>
    <row r="169" spans="1:9" s="9" customFormat="1" ht="21.75" customHeight="1">
      <c r="A169" s="241"/>
      <c r="B169" s="223"/>
      <c r="C169" s="16" t="s">
        <v>1434</v>
      </c>
      <c r="D169" s="16" t="s">
        <v>1435</v>
      </c>
      <c r="E169" s="17" t="s">
        <v>1436</v>
      </c>
      <c r="F169" s="18" t="s">
        <v>99</v>
      </c>
      <c r="G169" s="12">
        <v>1.6393442622950816</v>
      </c>
      <c r="H169" s="12">
        <v>10</v>
      </c>
      <c r="I169" s="25"/>
    </row>
    <row r="170" spans="1:9" s="9" customFormat="1" ht="21.75" customHeight="1">
      <c r="A170" s="241"/>
      <c r="B170" s="223"/>
      <c r="C170" s="16" t="s">
        <v>1437</v>
      </c>
      <c r="D170" s="16" t="s">
        <v>1438</v>
      </c>
      <c r="E170" s="17" t="s">
        <v>1439</v>
      </c>
      <c r="F170" s="18" t="s">
        <v>55</v>
      </c>
      <c r="G170" s="12">
        <v>6.8852459016393421</v>
      </c>
      <c r="H170" s="12">
        <v>42</v>
      </c>
      <c r="I170" s="25"/>
    </row>
    <row r="171" spans="1:9" s="9" customFormat="1" ht="21.75" customHeight="1">
      <c r="A171" s="241"/>
      <c r="B171" s="223"/>
      <c r="C171" s="34" t="s">
        <v>1440</v>
      </c>
      <c r="D171" s="16" t="s">
        <v>1441</v>
      </c>
      <c r="E171" s="6" t="s">
        <v>1442</v>
      </c>
      <c r="F171" s="18" t="s">
        <v>55</v>
      </c>
      <c r="G171" s="12">
        <v>7.3770491803278668</v>
      </c>
      <c r="H171" s="12">
        <v>45</v>
      </c>
      <c r="I171" s="25"/>
    </row>
    <row r="172" spans="1:9" s="9" customFormat="1" ht="21.75" customHeight="1">
      <c r="A172" s="241"/>
      <c r="B172" s="223"/>
      <c r="C172" s="16" t="s">
        <v>867</v>
      </c>
      <c r="D172" s="16" t="s">
        <v>900</v>
      </c>
      <c r="E172" s="17" t="s">
        <v>539</v>
      </c>
      <c r="F172" s="18" t="s">
        <v>71</v>
      </c>
      <c r="G172" s="12">
        <v>3.6065573770491794</v>
      </c>
      <c r="H172" s="12">
        <v>22</v>
      </c>
      <c r="I172" s="25"/>
    </row>
    <row r="173" spans="1:9" s="9" customFormat="1" ht="21.75" customHeight="1">
      <c r="A173" s="241"/>
      <c r="B173" s="223"/>
      <c r="C173" s="16" t="s">
        <v>868</v>
      </c>
      <c r="D173" s="16" t="s">
        <v>901</v>
      </c>
      <c r="E173" s="17" t="s">
        <v>65</v>
      </c>
      <c r="F173" s="18" t="s">
        <v>66</v>
      </c>
      <c r="G173" s="12">
        <v>12.213114754098358</v>
      </c>
      <c r="H173" s="12">
        <v>74.5</v>
      </c>
      <c r="I173" s="25"/>
    </row>
    <row r="174" spans="1:9" s="9" customFormat="1" ht="21.75" customHeight="1">
      <c r="A174" s="241"/>
      <c r="B174" s="223"/>
      <c r="C174" s="16" t="s">
        <v>869</v>
      </c>
      <c r="D174" s="16" t="s">
        <v>902</v>
      </c>
      <c r="E174" s="17" t="s">
        <v>870</v>
      </c>
      <c r="F174" s="18" t="s">
        <v>899</v>
      </c>
      <c r="G174" s="12">
        <v>17.21311475409836</v>
      </c>
      <c r="H174" s="12">
        <v>105</v>
      </c>
      <c r="I174" s="25"/>
    </row>
    <row r="175" spans="1:9" s="9" customFormat="1" ht="21.75" customHeight="1">
      <c r="A175" s="241"/>
      <c r="B175" s="223"/>
      <c r="C175" s="16" t="s">
        <v>1443</v>
      </c>
      <c r="D175" s="16" t="s">
        <v>1444</v>
      </c>
      <c r="E175" s="16" t="s">
        <v>1445</v>
      </c>
      <c r="F175" s="18" t="s">
        <v>44</v>
      </c>
      <c r="G175" s="12">
        <v>1.6393442622950816</v>
      </c>
      <c r="H175" s="12">
        <v>10</v>
      </c>
      <c r="I175" s="25"/>
    </row>
    <row r="176" spans="1:9" s="9" customFormat="1" ht="21.75" customHeight="1">
      <c r="A176" s="241"/>
      <c r="B176" s="223"/>
      <c r="C176" s="16" t="s">
        <v>1446</v>
      </c>
      <c r="D176" s="16" t="s">
        <v>1447</v>
      </c>
      <c r="E176" s="16" t="s">
        <v>1448</v>
      </c>
      <c r="F176" s="18" t="s">
        <v>66</v>
      </c>
      <c r="G176" s="12">
        <v>7.8688524590163915</v>
      </c>
      <c r="H176" s="12">
        <v>48</v>
      </c>
      <c r="I176" s="25"/>
    </row>
    <row r="177" spans="1:9" s="9" customFormat="1" ht="21.75" customHeight="1">
      <c r="A177" s="241"/>
      <c r="B177" s="223"/>
      <c r="C177" s="16" t="s">
        <v>1449</v>
      </c>
      <c r="D177" s="16" t="s">
        <v>1450</v>
      </c>
      <c r="E177" s="16" t="s">
        <v>1451</v>
      </c>
      <c r="F177" s="18" t="s">
        <v>66</v>
      </c>
      <c r="G177" s="12">
        <v>4.9999999999999991</v>
      </c>
      <c r="H177" s="12">
        <v>30.5</v>
      </c>
      <c r="I177" s="25"/>
    </row>
    <row r="178" spans="1:9" s="9" customFormat="1" ht="21.75" customHeight="1">
      <c r="A178" s="241"/>
      <c r="B178" s="223"/>
      <c r="C178" s="16" t="s">
        <v>1452</v>
      </c>
      <c r="D178" s="16" t="s">
        <v>1453</v>
      </c>
      <c r="E178" s="16" t="s">
        <v>1454</v>
      </c>
      <c r="F178" s="18" t="s">
        <v>6</v>
      </c>
      <c r="G178" s="12">
        <v>1.6393442622950816</v>
      </c>
      <c r="H178" s="12">
        <v>10</v>
      </c>
      <c r="I178" s="25"/>
    </row>
    <row r="179" spans="1:9" s="9" customFormat="1" ht="21.75" customHeight="1">
      <c r="A179" s="54" t="s">
        <v>784</v>
      </c>
      <c r="B179" s="221" t="s">
        <v>784</v>
      </c>
      <c r="C179" s="16" t="s">
        <v>661</v>
      </c>
      <c r="D179" s="16" t="s">
        <v>660</v>
      </c>
      <c r="E179" s="17" t="s">
        <v>662</v>
      </c>
      <c r="F179" s="18" t="s">
        <v>7</v>
      </c>
      <c r="G179" s="12">
        <v>5.9836065573770476</v>
      </c>
      <c r="H179" s="12">
        <v>36.5</v>
      </c>
      <c r="I179" s="25"/>
    </row>
    <row r="180" spans="1:9" s="9" customFormat="1" ht="21.75" customHeight="1">
      <c r="A180" s="48"/>
      <c r="B180" s="221"/>
      <c r="C180" s="16" t="s">
        <v>1050</v>
      </c>
      <c r="D180" s="16" t="s">
        <v>663</v>
      </c>
      <c r="E180" s="17" t="s">
        <v>664</v>
      </c>
      <c r="F180" s="18" t="s">
        <v>54</v>
      </c>
      <c r="G180" s="12">
        <v>12.131147540983603</v>
      </c>
      <c r="H180" s="12">
        <v>74</v>
      </c>
      <c r="I180" s="25"/>
    </row>
    <row r="181" spans="1:9" s="9" customFormat="1" ht="21.75" customHeight="1">
      <c r="A181" s="48"/>
      <c r="B181" s="221"/>
      <c r="C181" s="16" t="s">
        <v>73</v>
      </c>
      <c r="D181" s="16" t="s">
        <v>72</v>
      </c>
      <c r="E181" s="17" t="s">
        <v>74</v>
      </c>
      <c r="F181" s="18" t="s">
        <v>75</v>
      </c>
      <c r="G181" s="12">
        <v>4.7540983606557363</v>
      </c>
      <c r="H181" s="12">
        <v>29</v>
      </c>
      <c r="I181" s="25"/>
    </row>
    <row r="182" spans="1:9" s="9" customFormat="1" ht="21.75" customHeight="1">
      <c r="A182" s="48"/>
      <c r="B182" s="221"/>
      <c r="C182" s="16" t="s">
        <v>79</v>
      </c>
      <c r="D182" s="16" t="s">
        <v>435</v>
      </c>
      <c r="E182" s="17" t="s">
        <v>542</v>
      </c>
      <c r="F182" s="18" t="s">
        <v>8</v>
      </c>
      <c r="G182" s="12">
        <v>12.786885245901637</v>
      </c>
      <c r="H182" s="12">
        <v>78</v>
      </c>
      <c r="I182" s="25"/>
    </row>
    <row r="183" spans="1:9" s="9" customFormat="1" ht="21.75" customHeight="1">
      <c r="A183" s="48"/>
      <c r="B183" s="221"/>
      <c r="C183" s="16" t="s">
        <v>77</v>
      </c>
      <c r="D183" s="16" t="s">
        <v>76</v>
      </c>
      <c r="E183" s="17" t="s">
        <v>78</v>
      </c>
      <c r="F183" s="18" t="s">
        <v>75</v>
      </c>
      <c r="G183" s="12">
        <v>5.245901639344261</v>
      </c>
      <c r="H183" s="12">
        <v>32</v>
      </c>
      <c r="I183" s="25"/>
    </row>
    <row r="184" spans="1:9" s="9" customFormat="1" ht="21.75" customHeight="1">
      <c r="A184" s="48"/>
      <c r="B184" s="221"/>
      <c r="C184" s="16" t="s">
        <v>81</v>
      </c>
      <c r="D184" s="16" t="s">
        <v>80</v>
      </c>
      <c r="E184" s="17" t="s">
        <v>82</v>
      </c>
      <c r="F184" s="18" t="s">
        <v>66</v>
      </c>
      <c r="G184" s="12">
        <v>3.7704918032786878</v>
      </c>
      <c r="H184" s="12">
        <v>23</v>
      </c>
      <c r="I184" s="25"/>
    </row>
    <row r="185" spans="1:9" s="9" customFormat="1" ht="21.75" customHeight="1">
      <c r="A185" s="48"/>
      <c r="B185" s="221"/>
      <c r="C185" s="16" t="s">
        <v>434</v>
      </c>
      <c r="D185" s="16" t="s">
        <v>436</v>
      </c>
      <c r="E185" s="17" t="s">
        <v>433</v>
      </c>
      <c r="F185" s="18" t="s">
        <v>95</v>
      </c>
      <c r="G185" s="12">
        <v>5.7377049180327857</v>
      </c>
      <c r="H185" s="12">
        <v>35</v>
      </c>
      <c r="I185" s="25"/>
    </row>
    <row r="186" spans="1:9" s="9" customFormat="1" ht="21.75" customHeight="1">
      <c r="A186" s="48"/>
      <c r="B186" s="221"/>
      <c r="C186" s="16" t="s">
        <v>438</v>
      </c>
      <c r="D186" s="16" t="s">
        <v>437</v>
      </c>
      <c r="E186" s="17" t="s">
        <v>439</v>
      </c>
      <c r="F186" s="18" t="s">
        <v>95</v>
      </c>
      <c r="G186" s="12">
        <v>5.163934426229507</v>
      </c>
      <c r="H186" s="12">
        <v>31.5</v>
      </c>
      <c r="I186" s="25"/>
    </row>
    <row r="187" spans="1:9" s="9" customFormat="1" ht="21.75" customHeight="1">
      <c r="A187" s="48"/>
      <c r="B187" s="221"/>
      <c r="C187" s="16" t="s">
        <v>491</v>
      </c>
      <c r="D187" s="16" t="s">
        <v>501</v>
      </c>
      <c r="E187" s="17" t="s">
        <v>495</v>
      </c>
      <c r="F187" s="18" t="s">
        <v>54</v>
      </c>
      <c r="G187" s="12">
        <v>5.163934426229507</v>
      </c>
      <c r="H187" s="12">
        <v>31.5</v>
      </c>
      <c r="I187" s="25"/>
    </row>
    <row r="188" spans="1:9" s="9" customFormat="1" ht="21.75" customHeight="1">
      <c r="A188" s="48"/>
      <c r="B188" s="221"/>
      <c r="C188" s="16" t="s">
        <v>492</v>
      </c>
      <c r="D188" s="16" t="s">
        <v>502</v>
      </c>
      <c r="E188" s="17" t="s">
        <v>496</v>
      </c>
      <c r="F188" s="18" t="s">
        <v>29</v>
      </c>
      <c r="G188" s="12">
        <v>4.9180327868852451</v>
      </c>
      <c r="H188" s="12">
        <v>30</v>
      </c>
      <c r="I188" s="25"/>
    </row>
    <row r="189" spans="1:9" s="9" customFormat="1" ht="21.75" customHeight="1">
      <c r="A189" s="48"/>
      <c r="B189" s="221"/>
      <c r="C189" s="16" t="s">
        <v>494</v>
      </c>
      <c r="D189" s="16" t="s">
        <v>503</v>
      </c>
      <c r="E189" s="17" t="s">
        <v>498</v>
      </c>
      <c r="F189" s="18" t="s">
        <v>95</v>
      </c>
      <c r="G189" s="12">
        <v>5.163934426229507</v>
      </c>
      <c r="H189" s="12">
        <v>31.5</v>
      </c>
      <c r="I189" s="25"/>
    </row>
    <row r="190" spans="1:9" s="9" customFormat="1" ht="21.75" customHeight="1">
      <c r="A190" s="48"/>
      <c r="B190" s="221"/>
      <c r="C190" s="16" t="s">
        <v>493</v>
      </c>
      <c r="D190" s="16" t="s">
        <v>504</v>
      </c>
      <c r="E190" s="17" t="s">
        <v>497</v>
      </c>
      <c r="F190" s="18" t="s">
        <v>66</v>
      </c>
      <c r="G190" s="12">
        <v>4.4262295081967205</v>
      </c>
      <c r="H190" s="12">
        <v>27</v>
      </c>
      <c r="I190" s="25"/>
    </row>
    <row r="191" spans="1:9" s="9" customFormat="1" ht="21.75" customHeight="1">
      <c r="A191" s="48"/>
      <c r="B191" s="221"/>
      <c r="C191" s="16" t="s">
        <v>769</v>
      </c>
      <c r="D191" s="16" t="s">
        <v>768</v>
      </c>
      <c r="E191" s="17" t="s">
        <v>770</v>
      </c>
      <c r="F191" s="18" t="s">
        <v>95</v>
      </c>
      <c r="G191" s="12">
        <v>5.163934426229507</v>
      </c>
      <c r="H191" s="12">
        <v>31.5</v>
      </c>
      <c r="I191" s="25"/>
    </row>
    <row r="192" spans="1:9" s="9" customFormat="1" ht="21.75" customHeight="1">
      <c r="A192" s="242" t="s">
        <v>87</v>
      </c>
      <c r="B192" s="237" t="s">
        <v>88</v>
      </c>
      <c r="C192" s="16" t="s">
        <v>581</v>
      </c>
      <c r="D192" s="16" t="s">
        <v>585</v>
      </c>
      <c r="E192" s="17" t="s">
        <v>580</v>
      </c>
      <c r="F192" s="18" t="s">
        <v>44</v>
      </c>
      <c r="G192" s="12">
        <v>1.6393442622950816</v>
      </c>
      <c r="H192" s="12">
        <v>10</v>
      </c>
      <c r="I192" s="25"/>
    </row>
    <row r="193" spans="1:9" s="9" customFormat="1" ht="21.75" customHeight="1">
      <c r="A193" s="243"/>
      <c r="B193" s="237"/>
      <c r="C193" s="16" t="s">
        <v>90</v>
      </c>
      <c r="D193" s="16" t="s">
        <v>89</v>
      </c>
      <c r="E193" s="17" t="s">
        <v>91</v>
      </c>
      <c r="F193" s="18" t="s">
        <v>29</v>
      </c>
      <c r="G193" s="12">
        <v>5.163934426229507</v>
      </c>
      <c r="H193" s="12">
        <v>31.5</v>
      </c>
      <c r="I193" s="25"/>
    </row>
    <row r="194" spans="1:9" s="9" customFormat="1" ht="21.6" customHeight="1">
      <c r="A194" s="243"/>
      <c r="B194" s="237"/>
      <c r="C194" s="16" t="s">
        <v>94</v>
      </c>
      <c r="D194" s="16" t="s">
        <v>93</v>
      </c>
      <c r="E194" s="17" t="s">
        <v>92</v>
      </c>
      <c r="F194" s="18" t="s">
        <v>55</v>
      </c>
      <c r="G194" s="12">
        <v>5.4098360655737698</v>
      </c>
      <c r="H194" s="12">
        <v>33</v>
      </c>
      <c r="I194" s="25"/>
    </row>
    <row r="195" spans="1:9" s="9" customFormat="1" ht="21.75" customHeight="1">
      <c r="A195" s="243"/>
      <c r="B195" s="237"/>
      <c r="C195" s="16" t="s">
        <v>429</v>
      </c>
      <c r="D195" s="16" t="s">
        <v>430</v>
      </c>
      <c r="E195" s="17" t="s">
        <v>431</v>
      </c>
      <c r="F195" s="18" t="s">
        <v>29</v>
      </c>
      <c r="G195" s="12">
        <v>4.8360655737704903</v>
      </c>
      <c r="H195" s="12">
        <v>29.5</v>
      </c>
      <c r="I195" s="25"/>
    </row>
    <row r="196" spans="1:9" s="9" customFormat="1" ht="21.75" customHeight="1">
      <c r="A196" s="243"/>
      <c r="B196" s="237"/>
      <c r="C196" s="16" t="s">
        <v>97</v>
      </c>
      <c r="D196" s="16" t="s">
        <v>96</v>
      </c>
      <c r="E196" s="17" t="s">
        <v>98</v>
      </c>
      <c r="F196" s="18" t="s">
        <v>95</v>
      </c>
      <c r="G196" s="12">
        <v>5.163934426229507</v>
      </c>
      <c r="H196" s="12">
        <v>31.5</v>
      </c>
      <c r="I196" s="25"/>
    </row>
    <row r="197" spans="1:9" s="9" customFormat="1" ht="21.75" customHeight="1">
      <c r="A197" s="243"/>
      <c r="B197" s="237"/>
      <c r="C197" s="16" t="s">
        <v>101</v>
      </c>
      <c r="D197" s="16" t="s">
        <v>100</v>
      </c>
      <c r="E197" s="17" t="s">
        <v>102</v>
      </c>
      <c r="F197" s="18" t="s">
        <v>7</v>
      </c>
      <c r="G197" s="12">
        <v>3.6065573770491794</v>
      </c>
      <c r="H197" s="12">
        <v>22</v>
      </c>
      <c r="I197" s="25"/>
    </row>
    <row r="198" spans="1:9" s="9" customFormat="1" ht="21.75" customHeight="1">
      <c r="A198" s="243"/>
      <c r="B198" s="237"/>
      <c r="C198" s="16" t="s">
        <v>104</v>
      </c>
      <c r="D198" s="16" t="s">
        <v>103</v>
      </c>
      <c r="E198" s="17" t="s">
        <v>105</v>
      </c>
      <c r="F198" s="18" t="s">
        <v>7</v>
      </c>
      <c r="G198" s="12">
        <v>4.5081967213114744</v>
      </c>
      <c r="H198" s="12">
        <v>27.5</v>
      </c>
      <c r="I198" s="25"/>
    </row>
    <row r="199" spans="1:9" s="9" customFormat="1" ht="21.75" customHeight="1">
      <c r="A199" s="243"/>
      <c r="B199" s="237"/>
      <c r="C199" s="16" t="s">
        <v>107</v>
      </c>
      <c r="D199" s="16" t="s">
        <v>106</v>
      </c>
      <c r="E199" s="17" t="s">
        <v>108</v>
      </c>
      <c r="F199" s="18" t="s">
        <v>95</v>
      </c>
      <c r="G199" s="12">
        <v>5.163934426229507</v>
      </c>
      <c r="H199" s="12">
        <v>31.5</v>
      </c>
      <c r="I199" s="25"/>
    </row>
    <row r="200" spans="1:9" s="9" customFormat="1" ht="21.75" customHeight="1">
      <c r="A200" s="243"/>
      <c r="B200" s="237"/>
      <c r="C200" s="16" t="s">
        <v>110</v>
      </c>
      <c r="D200" s="16" t="s">
        <v>109</v>
      </c>
      <c r="E200" s="17" t="s">
        <v>111</v>
      </c>
      <c r="F200" s="18" t="s">
        <v>95</v>
      </c>
      <c r="G200" s="12">
        <v>5.163934426229507</v>
      </c>
      <c r="H200" s="12">
        <v>31.5</v>
      </c>
      <c r="I200" s="25"/>
    </row>
    <row r="201" spans="1:9" s="9" customFormat="1" ht="21.75" customHeight="1">
      <c r="A201" s="243"/>
      <c r="B201" s="237"/>
      <c r="C201" s="16" t="s">
        <v>762</v>
      </c>
      <c r="D201" s="16" t="s">
        <v>764</v>
      </c>
      <c r="E201" s="17" t="s">
        <v>763</v>
      </c>
      <c r="F201" s="18" t="s">
        <v>66</v>
      </c>
      <c r="G201" s="12">
        <v>4.0163934426229497</v>
      </c>
      <c r="H201" s="12">
        <v>24.5</v>
      </c>
      <c r="I201" s="25"/>
    </row>
    <row r="202" spans="1:9" s="9" customFormat="1" ht="21.75" customHeight="1">
      <c r="A202" s="243"/>
      <c r="B202" s="237"/>
      <c r="C202" s="16" t="s">
        <v>113</v>
      </c>
      <c r="D202" s="16" t="s">
        <v>112</v>
      </c>
      <c r="E202" s="17" t="s">
        <v>114</v>
      </c>
      <c r="F202" s="18" t="s">
        <v>29</v>
      </c>
      <c r="G202" s="12">
        <v>4.0163934426229497</v>
      </c>
      <c r="H202" s="12">
        <v>24.5</v>
      </c>
      <c r="I202" s="25"/>
    </row>
    <row r="203" spans="1:9" s="9" customFormat="1" ht="21.75" customHeight="1">
      <c r="A203" s="243"/>
      <c r="B203" s="237"/>
      <c r="C203" s="16" t="s">
        <v>116</v>
      </c>
      <c r="D203" s="16" t="s">
        <v>115</v>
      </c>
      <c r="E203" s="17" t="s">
        <v>117</v>
      </c>
      <c r="F203" s="18" t="s">
        <v>1523</v>
      </c>
      <c r="G203" s="12">
        <v>5.163934426229507</v>
      </c>
      <c r="H203" s="12">
        <v>31.5</v>
      </c>
      <c r="I203" s="25"/>
    </row>
    <row r="204" spans="1:9" s="9" customFormat="1" ht="21.75" customHeight="1">
      <c r="A204" s="243"/>
      <c r="B204" s="237"/>
      <c r="C204" s="16" t="s">
        <v>119</v>
      </c>
      <c r="D204" s="16" t="s">
        <v>118</v>
      </c>
      <c r="E204" s="17" t="s">
        <v>120</v>
      </c>
      <c r="F204" s="18" t="s">
        <v>55</v>
      </c>
      <c r="G204" s="12">
        <v>5.4098360655737698</v>
      </c>
      <c r="H204" s="12">
        <v>33</v>
      </c>
      <c r="I204" s="25"/>
    </row>
    <row r="205" spans="1:9" s="9" customFormat="1" ht="21.75" customHeight="1">
      <c r="A205" s="243"/>
      <c r="B205" s="237"/>
      <c r="C205" s="16" t="s">
        <v>1394</v>
      </c>
      <c r="D205" s="16" t="s">
        <v>1395</v>
      </c>
      <c r="E205" s="17" t="s">
        <v>2048</v>
      </c>
      <c r="F205" s="18" t="s">
        <v>44</v>
      </c>
      <c r="G205" s="12">
        <v>1.6393442622950816</v>
      </c>
      <c r="H205" s="12">
        <v>10</v>
      </c>
      <c r="I205" s="25"/>
    </row>
    <row r="206" spans="1:9" s="9" customFormat="1" ht="21.75" customHeight="1">
      <c r="A206" s="243"/>
      <c r="B206" s="237"/>
      <c r="C206" s="16" t="s">
        <v>1391</v>
      </c>
      <c r="D206" s="16" t="s">
        <v>1392</v>
      </c>
      <c r="E206" s="17" t="s">
        <v>1393</v>
      </c>
      <c r="F206" s="18" t="s">
        <v>29</v>
      </c>
      <c r="G206" s="12">
        <v>6.0655737704918016</v>
      </c>
      <c r="H206" s="12">
        <v>37</v>
      </c>
      <c r="I206" s="25"/>
    </row>
    <row r="207" spans="1:9" s="47" customFormat="1" ht="21.75" customHeight="1">
      <c r="A207" s="243"/>
      <c r="B207" s="237"/>
      <c r="C207" s="44" t="s">
        <v>2018</v>
      </c>
      <c r="D207" s="44" t="s">
        <v>2019</v>
      </c>
      <c r="E207" s="45" t="s">
        <v>2046</v>
      </c>
      <c r="F207" s="46" t="s">
        <v>29</v>
      </c>
      <c r="G207" s="43">
        <v>4.9999999999999991</v>
      </c>
      <c r="H207" s="43">
        <v>30.5</v>
      </c>
      <c r="I207" s="70"/>
    </row>
    <row r="208" spans="1:9" s="47" customFormat="1" ht="21.75" customHeight="1">
      <c r="A208" s="243"/>
      <c r="B208" s="237"/>
      <c r="C208" s="44" t="s">
        <v>1930</v>
      </c>
      <c r="D208" s="44">
        <v>18084039434</v>
      </c>
      <c r="E208" s="45" t="s">
        <v>2062</v>
      </c>
      <c r="F208" s="46" t="s">
        <v>44</v>
      </c>
      <c r="G208" s="43">
        <v>1.6393442622950816</v>
      </c>
      <c r="H208" s="43">
        <v>10</v>
      </c>
      <c r="I208" s="70"/>
    </row>
    <row r="209" spans="1:9" s="47" customFormat="1" ht="21.75" customHeight="1">
      <c r="A209" s="243"/>
      <c r="B209" s="237"/>
      <c r="C209" s="44" t="s">
        <v>1907</v>
      </c>
      <c r="D209" s="44" t="s">
        <v>1908</v>
      </c>
      <c r="E209" s="45" t="s">
        <v>1909</v>
      </c>
      <c r="F209" s="46" t="s">
        <v>66</v>
      </c>
      <c r="G209" s="43">
        <v>6.0655737704918016</v>
      </c>
      <c r="H209" s="43">
        <v>37</v>
      </c>
      <c r="I209" s="70"/>
    </row>
    <row r="210" spans="1:9" s="47" customFormat="1" ht="21.75" customHeight="1">
      <c r="A210" s="243"/>
      <c r="B210" s="237"/>
      <c r="C210" s="44" t="s">
        <v>1901</v>
      </c>
      <c r="D210" s="44" t="s">
        <v>1902</v>
      </c>
      <c r="E210" s="45" t="s">
        <v>1903</v>
      </c>
      <c r="F210" s="46" t="s">
        <v>55</v>
      </c>
      <c r="G210" s="43">
        <v>5.8196721311475406</v>
      </c>
      <c r="H210" s="43">
        <v>35.5</v>
      </c>
      <c r="I210" s="70"/>
    </row>
    <row r="211" spans="1:9" s="47" customFormat="1" ht="21.75" customHeight="1">
      <c r="A211" s="243"/>
      <c r="B211" s="237"/>
      <c r="C211" s="44" t="s">
        <v>1931</v>
      </c>
      <c r="D211" s="44">
        <v>18084037485</v>
      </c>
      <c r="E211" s="45" t="s">
        <v>2063</v>
      </c>
      <c r="F211" s="46" t="s">
        <v>99</v>
      </c>
      <c r="G211" s="43">
        <v>1.6393442622950816</v>
      </c>
      <c r="H211" s="43">
        <v>10</v>
      </c>
      <c r="I211" s="70"/>
    </row>
    <row r="212" spans="1:9" s="47" customFormat="1" ht="21.75" customHeight="1">
      <c r="A212" s="243"/>
      <c r="B212" s="237"/>
      <c r="C212" s="44" t="s">
        <v>1929</v>
      </c>
      <c r="D212" s="44">
        <v>18084037515</v>
      </c>
      <c r="E212" s="45" t="s">
        <v>2064</v>
      </c>
      <c r="F212" s="46" t="s">
        <v>6</v>
      </c>
      <c r="G212" s="43">
        <v>1.6393442622950816</v>
      </c>
      <c r="H212" s="43">
        <v>10</v>
      </c>
      <c r="I212" s="70"/>
    </row>
    <row r="213" spans="1:9" s="47" customFormat="1" ht="21.75" customHeight="1">
      <c r="A213" s="243"/>
      <c r="B213" s="237"/>
      <c r="C213" s="44" t="s">
        <v>1904</v>
      </c>
      <c r="D213" s="44" t="s">
        <v>1905</v>
      </c>
      <c r="E213" s="45" t="s">
        <v>1906</v>
      </c>
      <c r="F213" s="46" t="s">
        <v>29</v>
      </c>
      <c r="G213" s="43">
        <v>6.8852459016393421</v>
      </c>
      <c r="H213" s="43">
        <v>42</v>
      </c>
      <c r="I213" s="70"/>
    </row>
    <row r="214" spans="1:9" s="9" customFormat="1" ht="21.75" customHeight="1">
      <c r="A214" s="243"/>
      <c r="B214" s="237"/>
      <c r="C214" s="16" t="s">
        <v>1043</v>
      </c>
      <c r="D214" s="16" t="s">
        <v>1042</v>
      </c>
      <c r="E214" s="17" t="s">
        <v>1041</v>
      </c>
      <c r="F214" s="18" t="s">
        <v>71</v>
      </c>
      <c r="G214" s="12">
        <v>1.6393442622950816</v>
      </c>
      <c r="H214" s="12">
        <v>10</v>
      </c>
      <c r="I214" s="25"/>
    </row>
    <row r="215" spans="1:9" s="9" customFormat="1" ht="21.75" customHeight="1">
      <c r="A215" s="243"/>
      <c r="B215" s="237"/>
      <c r="C215" s="16" t="s">
        <v>645</v>
      </c>
      <c r="D215" s="16" t="s">
        <v>644</v>
      </c>
      <c r="E215" s="17" t="s">
        <v>646</v>
      </c>
      <c r="F215" s="18" t="s">
        <v>55</v>
      </c>
      <c r="G215" s="12">
        <v>4.5081967213114744</v>
      </c>
      <c r="H215" s="12">
        <v>27.5</v>
      </c>
      <c r="I215" s="25"/>
    </row>
    <row r="216" spans="1:9" s="9" customFormat="1" ht="21.75" customHeight="1">
      <c r="A216" s="243"/>
      <c r="B216" s="237"/>
      <c r="C216" s="16" t="s">
        <v>579</v>
      </c>
      <c r="D216" s="16" t="s">
        <v>583</v>
      </c>
      <c r="E216" s="17" t="s">
        <v>578</v>
      </c>
      <c r="F216" s="18" t="s">
        <v>44</v>
      </c>
      <c r="G216" s="12">
        <v>1.6393442622950816</v>
      </c>
      <c r="H216" s="12">
        <v>10</v>
      </c>
      <c r="I216" s="25"/>
    </row>
    <row r="217" spans="1:9" s="9" customFormat="1" ht="21.75" customHeight="1">
      <c r="A217" s="243"/>
      <c r="B217" s="237"/>
      <c r="C217" s="16" t="s">
        <v>122</v>
      </c>
      <c r="D217" s="16" t="s">
        <v>121</v>
      </c>
      <c r="E217" s="17" t="s">
        <v>123</v>
      </c>
      <c r="F217" s="18" t="s">
        <v>55</v>
      </c>
      <c r="G217" s="12">
        <v>4.5081967213114744</v>
      </c>
      <c r="H217" s="12">
        <v>27.5</v>
      </c>
      <c r="I217" s="25"/>
    </row>
    <row r="218" spans="1:9" s="9" customFormat="1" ht="21.75" customHeight="1">
      <c r="A218" s="243"/>
      <c r="B218" s="237"/>
      <c r="C218" s="16" t="s">
        <v>859</v>
      </c>
      <c r="D218" s="16" t="s">
        <v>858</v>
      </c>
      <c r="E218" s="17" t="s">
        <v>857</v>
      </c>
      <c r="F218" s="18" t="s">
        <v>54</v>
      </c>
      <c r="G218" s="12">
        <v>5.0819672131147531</v>
      </c>
      <c r="H218" s="12">
        <v>31</v>
      </c>
      <c r="I218" s="25"/>
    </row>
    <row r="219" spans="1:9" s="9" customFormat="1" ht="21.75" customHeight="1">
      <c r="A219" s="243"/>
      <c r="B219" s="237"/>
      <c r="C219" s="16" t="s">
        <v>828</v>
      </c>
      <c r="D219" s="16" t="s">
        <v>827</v>
      </c>
      <c r="E219" s="17" t="s">
        <v>432</v>
      </c>
      <c r="F219" s="18" t="s">
        <v>95</v>
      </c>
      <c r="G219" s="12">
        <v>4.9180327868852451</v>
      </c>
      <c r="H219" s="12">
        <v>30</v>
      </c>
      <c r="I219" s="25"/>
    </row>
    <row r="220" spans="1:9" s="9" customFormat="1" ht="21.75" customHeight="1">
      <c r="A220" s="243"/>
      <c r="B220" s="237"/>
      <c r="C220" s="16" t="s">
        <v>125</v>
      </c>
      <c r="D220" s="16" t="s">
        <v>124</v>
      </c>
      <c r="E220" s="17" t="s">
        <v>126</v>
      </c>
      <c r="F220" s="18" t="s">
        <v>7</v>
      </c>
      <c r="G220" s="12">
        <v>4.0163934426229497</v>
      </c>
      <c r="H220" s="12">
        <v>24.5</v>
      </c>
      <c r="I220" s="25"/>
    </row>
    <row r="221" spans="1:9" s="9" customFormat="1" ht="21.75" customHeight="1">
      <c r="A221" s="243"/>
      <c r="B221" s="237"/>
      <c r="C221" s="16" t="s">
        <v>128</v>
      </c>
      <c r="D221" s="16" t="s">
        <v>127</v>
      </c>
      <c r="E221" s="17" t="s">
        <v>129</v>
      </c>
      <c r="F221" s="18" t="s">
        <v>7</v>
      </c>
      <c r="G221" s="12">
        <v>4.0983606557377046</v>
      </c>
      <c r="H221" s="12">
        <v>25</v>
      </c>
      <c r="I221" s="25"/>
    </row>
    <row r="222" spans="1:9" s="9" customFormat="1" ht="21.75" customHeight="1">
      <c r="A222" s="243"/>
      <c r="B222" s="237"/>
      <c r="C222" s="16" t="s">
        <v>577</v>
      </c>
      <c r="D222" s="16" t="s">
        <v>584</v>
      </c>
      <c r="E222" s="17" t="s">
        <v>576</v>
      </c>
      <c r="F222" s="18" t="s">
        <v>6</v>
      </c>
      <c r="G222" s="12">
        <v>1.6393442622950816</v>
      </c>
      <c r="H222" s="12">
        <v>10</v>
      </c>
      <c r="I222" s="25"/>
    </row>
    <row r="223" spans="1:9" s="9" customFormat="1" ht="21.75" customHeight="1">
      <c r="A223" s="243"/>
      <c r="B223" s="237"/>
      <c r="C223" s="16" t="s">
        <v>131</v>
      </c>
      <c r="D223" s="16" t="s">
        <v>130</v>
      </c>
      <c r="E223" s="17" t="s">
        <v>132</v>
      </c>
      <c r="F223" s="18" t="s">
        <v>29</v>
      </c>
      <c r="G223" s="12">
        <v>4.0163934426229497</v>
      </c>
      <c r="H223" s="12">
        <v>24.5</v>
      </c>
      <c r="I223" s="25"/>
    </row>
    <row r="224" spans="1:9" s="9" customFormat="1" ht="21.75" customHeight="1">
      <c r="A224" s="243"/>
      <c r="B224" s="237"/>
      <c r="C224" s="16" t="s">
        <v>143</v>
      </c>
      <c r="D224" s="16" t="s">
        <v>142</v>
      </c>
      <c r="E224" s="17" t="s">
        <v>1524</v>
      </c>
      <c r="F224" s="18" t="s">
        <v>29</v>
      </c>
      <c r="G224" s="12">
        <v>3.2786885245901631</v>
      </c>
      <c r="H224" s="12">
        <v>20</v>
      </c>
      <c r="I224" s="25"/>
    </row>
    <row r="225" spans="1:9" s="9" customFormat="1" ht="21.75" customHeight="1">
      <c r="A225" s="243"/>
      <c r="B225" s="237"/>
      <c r="C225" s="16" t="s">
        <v>134</v>
      </c>
      <c r="D225" s="16" t="s">
        <v>133</v>
      </c>
      <c r="E225" s="17" t="s">
        <v>135</v>
      </c>
      <c r="F225" s="18" t="s">
        <v>75</v>
      </c>
      <c r="G225" s="12">
        <v>4.5081967213114744</v>
      </c>
      <c r="H225" s="12">
        <v>27.5</v>
      </c>
      <c r="I225" s="25"/>
    </row>
    <row r="226" spans="1:9" s="9" customFormat="1" ht="21.75" customHeight="1">
      <c r="A226" s="243"/>
      <c r="B226" s="237"/>
      <c r="C226" s="16" t="s">
        <v>137</v>
      </c>
      <c r="D226" s="16" t="s">
        <v>136</v>
      </c>
      <c r="E226" s="17" t="s">
        <v>138</v>
      </c>
      <c r="F226" s="18" t="s">
        <v>75</v>
      </c>
      <c r="G226" s="12">
        <v>4.5081967213114744</v>
      </c>
      <c r="H226" s="12">
        <v>27.5</v>
      </c>
      <c r="I226" s="25"/>
    </row>
    <row r="227" spans="1:9" s="9" customFormat="1" ht="21.75" customHeight="1">
      <c r="A227" s="244"/>
      <c r="B227" s="238"/>
      <c r="C227" s="16" t="s">
        <v>1034</v>
      </c>
      <c r="D227" s="16" t="s">
        <v>1036</v>
      </c>
      <c r="E227" s="17" t="s">
        <v>1035</v>
      </c>
      <c r="F227" s="18" t="s">
        <v>29</v>
      </c>
      <c r="G227" s="12">
        <v>4.4262295081967205</v>
      </c>
      <c r="H227" s="12">
        <v>27</v>
      </c>
      <c r="I227" s="25"/>
    </row>
    <row r="228" spans="1:9" s="9" customFormat="1" ht="21.75" customHeight="1">
      <c r="A228" s="233" t="s">
        <v>855</v>
      </c>
      <c r="B228" s="205" t="s">
        <v>692</v>
      </c>
      <c r="C228" s="16" t="s">
        <v>182</v>
      </c>
      <c r="D228" s="16" t="s">
        <v>181</v>
      </c>
      <c r="E228" s="17" t="s">
        <v>183</v>
      </c>
      <c r="F228" s="18" t="s">
        <v>66</v>
      </c>
      <c r="G228" s="12">
        <v>4.8360655737704903</v>
      </c>
      <c r="H228" s="12">
        <v>29.5</v>
      </c>
      <c r="I228" s="25"/>
    </row>
    <row r="229" spans="1:9" s="9" customFormat="1" ht="21.75" customHeight="1">
      <c r="A229" s="234"/>
      <c r="B229" s="206"/>
      <c r="C229" s="16" t="s">
        <v>185</v>
      </c>
      <c r="D229" s="16" t="s">
        <v>184</v>
      </c>
      <c r="E229" s="17" t="s">
        <v>186</v>
      </c>
      <c r="F229" s="18" t="s">
        <v>66</v>
      </c>
      <c r="G229" s="12">
        <v>4.8360655737704903</v>
      </c>
      <c r="H229" s="12">
        <v>29.5</v>
      </c>
      <c r="I229" s="25"/>
    </row>
    <row r="230" spans="1:9" s="9" customFormat="1" ht="21.75" customHeight="1">
      <c r="A230" s="234"/>
      <c r="B230" s="206"/>
      <c r="C230" s="16" t="s">
        <v>188</v>
      </c>
      <c r="D230" s="16" t="s">
        <v>187</v>
      </c>
      <c r="E230" s="17" t="s">
        <v>189</v>
      </c>
      <c r="F230" s="18" t="s">
        <v>54</v>
      </c>
      <c r="G230" s="12">
        <v>4.2622950819672125</v>
      </c>
      <c r="H230" s="12">
        <v>26</v>
      </c>
      <c r="I230" s="25"/>
    </row>
    <row r="231" spans="1:9" s="9" customFormat="1" ht="21.75" customHeight="1">
      <c r="A231" s="234"/>
      <c r="B231" s="206"/>
      <c r="C231" s="16" t="s">
        <v>191</v>
      </c>
      <c r="D231" s="16" t="s">
        <v>190</v>
      </c>
      <c r="E231" s="17" t="s">
        <v>192</v>
      </c>
      <c r="F231" s="18" t="s">
        <v>66</v>
      </c>
      <c r="G231" s="12">
        <v>4.8360655737704903</v>
      </c>
      <c r="H231" s="12">
        <v>29.5</v>
      </c>
      <c r="I231" s="25"/>
    </row>
    <row r="232" spans="1:9" s="9" customFormat="1" ht="21.75" customHeight="1">
      <c r="A232" s="234"/>
      <c r="B232" s="206"/>
      <c r="C232" s="16" t="s">
        <v>983</v>
      </c>
      <c r="D232" s="16" t="s">
        <v>984</v>
      </c>
      <c r="E232" s="17" t="s">
        <v>193</v>
      </c>
      <c r="F232" s="18" t="s">
        <v>66</v>
      </c>
      <c r="G232" s="12">
        <v>4.8360655737704903</v>
      </c>
      <c r="H232" s="12">
        <v>29.5</v>
      </c>
      <c r="I232" s="25"/>
    </row>
    <row r="233" spans="1:9" s="9" customFormat="1" ht="21.75" customHeight="1">
      <c r="A233" s="234"/>
      <c r="B233" s="206"/>
      <c r="C233" s="16" t="s">
        <v>195</v>
      </c>
      <c r="D233" s="16" t="s">
        <v>194</v>
      </c>
      <c r="E233" s="17" t="s">
        <v>196</v>
      </c>
      <c r="F233" s="18" t="s">
        <v>66</v>
      </c>
      <c r="G233" s="12">
        <v>4.8360655737704903</v>
      </c>
      <c r="H233" s="12">
        <v>29.5</v>
      </c>
      <c r="I233" s="25"/>
    </row>
    <row r="234" spans="1:9" s="9" customFormat="1" ht="21.75" customHeight="1">
      <c r="A234" s="234"/>
      <c r="B234" s="206"/>
      <c r="C234" s="16" t="s">
        <v>198</v>
      </c>
      <c r="D234" s="16" t="s">
        <v>197</v>
      </c>
      <c r="E234" s="17" t="s">
        <v>199</v>
      </c>
      <c r="F234" s="18" t="s">
        <v>66</v>
      </c>
      <c r="G234" s="12">
        <v>7.8688524590163915</v>
      </c>
      <c r="H234" s="12">
        <v>48</v>
      </c>
      <c r="I234" s="25"/>
    </row>
    <row r="235" spans="1:9" s="9" customFormat="1" ht="21.75" customHeight="1">
      <c r="A235" s="234"/>
      <c r="B235" s="206"/>
      <c r="C235" s="16" t="s">
        <v>589</v>
      </c>
      <c r="D235" s="16" t="s">
        <v>588</v>
      </c>
      <c r="E235" s="17" t="s">
        <v>590</v>
      </c>
      <c r="F235" s="18" t="s">
        <v>6</v>
      </c>
      <c r="G235" s="12">
        <v>9.0163934426229488</v>
      </c>
      <c r="H235" s="12">
        <v>55</v>
      </c>
      <c r="I235" s="25"/>
    </row>
    <row r="236" spans="1:9" s="9" customFormat="1" ht="21.75" customHeight="1">
      <c r="A236" s="234"/>
      <c r="B236" s="206"/>
      <c r="C236" s="16" t="s">
        <v>592</v>
      </c>
      <c r="D236" s="16" t="s">
        <v>591</v>
      </c>
      <c r="E236" s="17" t="s">
        <v>593</v>
      </c>
      <c r="F236" s="18" t="s">
        <v>6</v>
      </c>
      <c r="G236" s="12">
        <v>9.0163934426229488</v>
      </c>
      <c r="H236" s="12">
        <v>55</v>
      </c>
      <c r="I236" s="25"/>
    </row>
    <row r="237" spans="1:9" s="9" customFormat="1" ht="21.75" customHeight="1">
      <c r="A237" s="234"/>
      <c r="B237" s="206"/>
      <c r="C237" s="16" t="s">
        <v>786</v>
      </c>
      <c r="D237" s="16" t="s">
        <v>785</v>
      </c>
      <c r="E237" s="17" t="s">
        <v>822</v>
      </c>
      <c r="F237" s="18" t="s">
        <v>66</v>
      </c>
      <c r="G237" s="12">
        <v>6.2295081967213104</v>
      </c>
      <c r="H237" s="12">
        <v>38</v>
      </c>
      <c r="I237" s="25"/>
    </row>
    <row r="238" spans="1:9" s="9" customFormat="1" ht="21.75" customHeight="1">
      <c r="A238" s="234"/>
      <c r="B238" s="206"/>
      <c r="C238" s="16" t="s">
        <v>852</v>
      </c>
      <c r="D238" s="16" t="s">
        <v>853</v>
      </c>
      <c r="E238" s="17" t="s">
        <v>854</v>
      </c>
      <c r="F238" s="18" t="s">
        <v>66</v>
      </c>
      <c r="G238" s="12">
        <v>7.8688524590163915</v>
      </c>
      <c r="H238" s="12">
        <v>48</v>
      </c>
      <c r="I238" s="25"/>
    </row>
    <row r="239" spans="1:9" s="9" customFormat="1" ht="21.75" customHeight="1">
      <c r="A239" s="234"/>
      <c r="B239" s="206"/>
      <c r="C239" s="16" t="s">
        <v>788</v>
      </c>
      <c r="D239" s="16" t="s">
        <v>787</v>
      </c>
      <c r="E239" s="17" t="s">
        <v>823</v>
      </c>
      <c r="F239" s="18" t="s">
        <v>55</v>
      </c>
      <c r="G239" s="12">
        <v>7.2131147540983589</v>
      </c>
      <c r="H239" s="12">
        <v>44</v>
      </c>
      <c r="I239" s="25"/>
    </row>
    <row r="240" spans="1:9" s="9" customFormat="1" ht="21.75" customHeight="1">
      <c r="A240" s="234"/>
      <c r="B240" s="206"/>
      <c r="C240" s="16" t="s">
        <v>790</v>
      </c>
      <c r="D240" s="16" t="s">
        <v>789</v>
      </c>
      <c r="E240" s="17" t="s">
        <v>824</v>
      </c>
      <c r="F240" s="18" t="s">
        <v>54</v>
      </c>
      <c r="G240" s="12">
        <v>5.327868852459015</v>
      </c>
      <c r="H240" s="12">
        <v>32.5</v>
      </c>
      <c r="I240" s="25"/>
    </row>
    <row r="241" spans="1:9" s="9" customFormat="1" ht="21.75" customHeight="1">
      <c r="A241" s="234"/>
      <c r="B241" s="206"/>
      <c r="C241" s="16" t="s">
        <v>792</v>
      </c>
      <c r="D241" s="16" t="s">
        <v>791</v>
      </c>
      <c r="E241" s="17" t="s">
        <v>825</v>
      </c>
      <c r="F241" s="18" t="s">
        <v>54</v>
      </c>
      <c r="G241" s="12">
        <v>5.327868852459015</v>
      </c>
      <c r="H241" s="12">
        <v>32.5</v>
      </c>
      <c r="I241" s="25"/>
    </row>
    <row r="242" spans="1:9" s="9" customFormat="1" ht="21.75" customHeight="1">
      <c r="A242" s="234"/>
      <c r="B242" s="206"/>
      <c r="C242" s="16" t="s">
        <v>794</v>
      </c>
      <c r="D242" s="16" t="s">
        <v>793</v>
      </c>
      <c r="E242" s="17" t="s">
        <v>826</v>
      </c>
      <c r="F242" s="18" t="s">
        <v>66</v>
      </c>
      <c r="G242" s="12">
        <v>5.7377049180327857</v>
      </c>
      <c r="H242" s="12">
        <v>35</v>
      </c>
      <c r="I242" s="25"/>
    </row>
    <row r="243" spans="1:9" s="9" customFormat="1" ht="21.75" customHeight="1">
      <c r="A243" s="234"/>
      <c r="B243" s="206"/>
      <c r="C243" s="16" t="s">
        <v>601</v>
      </c>
      <c r="D243" s="16" t="s">
        <v>600</v>
      </c>
      <c r="E243" s="17" t="s">
        <v>602</v>
      </c>
      <c r="F243" s="18" t="s">
        <v>200</v>
      </c>
      <c r="G243" s="12">
        <v>6.8852459016393421</v>
      </c>
      <c r="H243" s="12">
        <v>42</v>
      </c>
      <c r="I243" s="25"/>
    </row>
    <row r="244" spans="1:9" s="9" customFormat="1" ht="21.75" customHeight="1">
      <c r="A244" s="234"/>
      <c r="B244" s="206"/>
      <c r="C244" s="16" t="s">
        <v>703</v>
      </c>
      <c r="D244" s="16" t="s">
        <v>702</v>
      </c>
      <c r="E244" s="17" t="s">
        <v>704</v>
      </c>
      <c r="F244" s="18" t="s">
        <v>66</v>
      </c>
      <c r="G244" s="12">
        <v>6.0655737704918016</v>
      </c>
      <c r="H244" s="12">
        <v>37</v>
      </c>
      <c r="I244" s="25"/>
    </row>
    <row r="245" spans="1:9" s="9" customFormat="1" ht="21.75" customHeight="1">
      <c r="A245" s="234"/>
      <c r="B245" s="206"/>
      <c r="C245" s="16" t="s">
        <v>880</v>
      </c>
      <c r="D245" s="16" t="s">
        <v>905</v>
      </c>
      <c r="E245" s="17" t="s">
        <v>879</v>
      </c>
      <c r="F245" s="18" t="s">
        <v>6</v>
      </c>
      <c r="G245" s="12">
        <v>7.8688524590163915</v>
      </c>
      <c r="H245" s="12">
        <v>48</v>
      </c>
      <c r="I245" s="33"/>
    </row>
    <row r="246" spans="1:9" s="9" customFormat="1" ht="21.75" customHeight="1">
      <c r="A246" s="234"/>
      <c r="B246" s="206"/>
      <c r="C246" s="16" t="s">
        <v>1525</v>
      </c>
      <c r="D246" s="16" t="s">
        <v>1526</v>
      </c>
      <c r="E246" s="17" t="s">
        <v>1527</v>
      </c>
      <c r="F246" s="18" t="s">
        <v>71</v>
      </c>
      <c r="G246" s="12">
        <v>10.327868852459014</v>
      </c>
      <c r="H246" s="12">
        <v>63</v>
      </c>
      <c r="I246" s="33"/>
    </row>
    <row r="247" spans="1:9" s="9" customFormat="1" ht="21.75" customHeight="1">
      <c r="A247" s="234"/>
      <c r="B247" s="206"/>
      <c r="C247" s="16" t="s">
        <v>1528</v>
      </c>
      <c r="D247" s="16" t="s">
        <v>1529</v>
      </c>
      <c r="E247" s="17" t="s">
        <v>1530</v>
      </c>
      <c r="F247" s="18" t="s">
        <v>71</v>
      </c>
      <c r="G247" s="12">
        <v>10.327868852459014</v>
      </c>
      <c r="H247" s="12">
        <v>63</v>
      </c>
      <c r="I247" s="33"/>
    </row>
    <row r="248" spans="1:9" s="9" customFormat="1" ht="21.75" customHeight="1">
      <c r="A248" s="234"/>
      <c r="B248" s="206"/>
      <c r="C248" s="16" t="s">
        <v>1531</v>
      </c>
      <c r="D248" s="16" t="s">
        <v>1532</v>
      </c>
      <c r="E248" s="17" t="s">
        <v>1533</v>
      </c>
      <c r="F248" s="18" t="s">
        <v>71</v>
      </c>
      <c r="G248" s="12">
        <v>10.327868852459014</v>
      </c>
      <c r="H248" s="12">
        <v>63</v>
      </c>
      <c r="I248" s="33"/>
    </row>
    <row r="249" spans="1:9" s="9" customFormat="1" ht="21.75" customHeight="1">
      <c r="A249" s="234"/>
      <c r="B249" s="206"/>
      <c r="C249" s="16" t="s">
        <v>203</v>
      </c>
      <c r="D249" s="16" t="s">
        <v>202</v>
      </c>
      <c r="E249" s="17" t="s">
        <v>1534</v>
      </c>
      <c r="F249" s="18" t="s">
        <v>30</v>
      </c>
      <c r="G249" s="12">
        <v>20.409836065573767</v>
      </c>
      <c r="H249" s="12">
        <v>124.5</v>
      </c>
      <c r="I249" s="33"/>
    </row>
    <row r="250" spans="1:9" s="9" customFormat="1" ht="21.75" customHeight="1">
      <c r="A250" s="234"/>
      <c r="B250" s="206"/>
      <c r="C250" s="16" t="s">
        <v>1535</v>
      </c>
      <c r="D250" s="16" t="s">
        <v>1536</v>
      </c>
      <c r="E250" s="17" t="s">
        <v>1537</v>
      </c>
      <c r="F250" s="18" t="s">
        <v>30</v>
      </c>
      <c r="G250" s="12">
        <v>10.355737704918031</v>
      </c>
      <c r="H250" s="12">
        <v>63.17</v>
      </c>
      <c r="I250" s="33"/>
    </row>
    <row r="251" spans="1:9" s="9" customFormat="1" ht="21.75" customHeight="1">
      <c r="A251" s="234"/>
      <c r="B251" s="206"/>
      <c r="C251" s="16" t="s">
        <v>1538</v>
      </c>
      <c r="D251" s="16" t="s">
        <v>1539</v>
      </c>
      <c r="E251" s="17" t="s">
        <v>1540</v>
      </c>
      <c r="F251" s="18" t="s">
        <v>6</v>
      </c>
      <c r="G251" s="12">
        <v>9.0163934426229488</v>
      </c>
      <c r="H251" s="12">
        <v>55</v>
      </c>
      <c r="I251" s="33"/>
    </row>
    <row r="252" spans="1:9" s="9" customFormat="1" ht="21.75" customHeight="1">
      <c r="A252" s="234"/>
      <c r="B252" s="206"/>
      <c r="C252" s="16" t="s">
        <v>694</v>
      </c>
      <c r="D252" s="16" t="s">
        <v>693</v>
      </c>
      <c r="E252" s="17" t="s">
        <v>695</v>
      </c>
      <c r="F252" s="18" t="s">
        <v>71</v>
      </c>
      <c r="G252" s="12">
        <v>11.803278688524587</v>
      </c>
      <c r="H252" s="12">
        <v>72</v>
      </c>
      <c r="I252" s="33"/>
    </row>
    <row r="253" spans="1:9" s="9" customFormat="1" ht="21.75" customHeight="1">
      <c r="A253" s="234"/>
      <c r="B253" s="206"/>
      <c r="C253" s="16" t="s">
        <v>697</v>
      </c>
      <c r="D253" s="16" t="s">
        <v>696</v>
      </c>
      <c r="E253" s="17" t="s">
        <v>698</v>
      </c>
      <c r="F253" s="18" t="s">
        <v>71</v>
      </c>
      <c r="G253" s="12">
        <v>11.803278688524587</v>
      </c>
      <c r="H253" s="12">
        <v>72</v>
      </c>
      <c r="I253" s="33"/>
    </row>
    <row r="254" spans="1:9" s="9" customFormat="1" ht="21.75" customHeight="1">
      <c r="A254" s="234"/>
      <c r="B254" s="206"/>
      <c r="C254" s="16" t="s">
        <v>700</v>
      </c>
      <c r="D254" s="16" t="s">
        <v>699</v>
      </c>
      <c r="E254" s="17" t="s">
        <v>701</v>
      </c>
      <c r="F254" s="18" t="s">
        <v>71</v>
      </c>
      <c r="G254" s="12">
        <v>11.803278688524587</v>
      </c>
      <c r="H254" s="12">
        <v>72</v>
      </c>
      <c r="I254" s="33"/>
    </row>
    <row r="255" spans="1:9" s="9" customFormat="1" ht="21.75" customHeight="1">
      <c r="A255" s="234"/>
      <c r="B255" s="206"/>
      <c r="C255" s="16" t="s">
        <v>1541</v>
      </c>
      <c r="D255" s="16" t="s">
        <v>1542</v>
      </c>
      <c r="E255" s="17" t="s">
        <v>1543</v>
      </c>
      <c r="F255" s="18" t="s">
        <v>6</v>
      </c>
      <c r="G255" s="12">
        <v>12.377049180327866</v>
      </c>
      <c r="H255" s="12">
        <v>75.5</v>
      </c>
      <c r="I255" s="33"/>
    </row>
    <row r="256" spans="1:9" s="9" customFormat="1" ht="21.75" customHeight="1">
      <c r="A256" s="234"/>
      <c r="B256" s="206"/>
      <c r="C256" s="16" t="s">
        <v>1544</v>
      </c>
      <c r="D256" s="16" t="s">
        <v>1545</v>
      </c>
      <c r="E256" s="17" t="s">
        <v>1546</v>
      </c>
      <c r="F256" s="18" t="s">
        <v>200</v>
      </c>
      <c r="G256" s="12">
        <v>10.491803278688522</v>
      </c>
      <c r="H256" s="12">
        <v>64</v>
      </c>
      <c r="I256" s="33"/>
    </row>
    <row r="257" spans="1:9" s="9" customFormat="1" ht="21.75" customHeight="1">
      <c r="A257" s="234"/>
      <c r="B257" s="206"/>
      <c r="C257" s="16" t="s">
        <v>1547</v>
      </c>
      <c r="D257" s="16" t="s">
        <v>1548</v>
      </c>
      <c r="E257" s="17" t="s">
        <v>1549</v>
      </c>
      <c r="F257" s="18" t="s">
        <v>6</v>
      </c>
      <c r="G257" s="12">
        <v>11.803278688524587</v>
      </c>
      <c r="H257" s="12">
        <v>72</v>
      </c>
      <c r="I257" s="33"/>
    </row>
    <row r="258" spans="1:9" s="9" customFormat="1" ht="21.75" customHeight="1">
      <c r="A258" s="234"/>
      <c r="B258" s="206"/>
      <c r="C258" s="16" t="s">
        <v>1550</v>
      </c>
      <c r="D258" s="16" t="s">
        <v>1551</v>
      </c>
      <c r="E258" s="16" t="s">
        <v>1552</v>
      </c>
      <c r="F258" s="18" t="s">
        <v>1553</v>
      </c>
      <c r="G258" s="12">
        <v>11.475409836065571</v>
      </c>
      <c r="H258" s="12">
        <v>70</v>
      </c>
      <c r="I258" s="33"/>
    </row>
    <row r="259" spans="1:9" s="9" customFormat="1" ht="21.75" customHeight="1">
      <c r="A259" s="233" t="s">
        <v>856</v>
      </c>
      <c r="B259" s="205" t="s">
        <v>204</v>
      </c>
      <c r="C259" s="16" t="s">
        <v>217</v>
      </c>
      <c r="D259" s="16" t="s">
        <v>216</v>
      </c>
      <c r="E259" s="17" t="s">
        <v>565</v>
      </c>
      <c r="F259" s="18" t="s">
        <v>6</v>
      </c>
      <c r="G259" s="12">
        <v>1.6393442622950816</v>
      </c>
      <c r="H259" s="12">
        <v>10</v>
      </c>
      <c r="I259" s="25"/>
    </row>
    <row r="260" spans="1:9" s="9" customFormat="1" ht="21.75" customHeight="1">
      <c r="A260" s="234"/>
      <c r="B260" s="206"/>
      <c r="C260" s="16" t="s">
        <v>206</v>
      </c>
      <c r="D260" s="16" t="s">
        <v>205</v>
      </c>
      <c r="E260" s="17" t="s">
        <v>207</v>
      </c>
      <c r="F260" s="18" t="s">
        <v>7</v>
      </c>
      <c r="G260" s="12">
        <v>4.2622950819672125</v>
      </c>
      <c r="H260" s="12">
        <v>26</v>
      </c>
      <c r="I260" s="25"/>
    </row>
    <row r="261" spans="1:9" s="9" customFormat="1" ht="21.75" customHeight="1">
      <c r="A261" s="234"/>
      <c r="B261" s="206"/>
      <c r="C261" s="16" t="s">
        <v>212</v>
      </c>
      <c r="D261" s="16" t="s">
        <v>211</v>
      </c>
      <c r="E261" s="17" t="s">
        <v>566</v>
      </c>
      <c r="F261" s="18" t="s">
        <v>8</v>
      </c>
      <c r="G261" s="12">
        <v>12.786885245901637</v>
      </c>
      <c r="H261" s="12">
        <v>78</v>
      </c>
      <c r="I261" s="25"/>
    </row>
    <row r="262" spans="1:9" s="9" customFormat="1" ht="21.75" customHeight="1">
      <c r="A262" s="234"/>
      <c r="B262" s="206"/>
      <c r="C262" s="16" t="s">
        <v>636</v>
      </c>
      <c r="D262" s="16" t="s">
        <v>635</v>
      </c>
      <c r="E262" s="17" t="s">
        <v>637</v>
      </c>
      <c r="F262" s="18" t="s">
        <v>6</v>
      </c>
      <c r="G262" s="12">
        <v>1.4754098360655734</v>
      </c>
      <c r="H262" s="12">
        <v>9</v>
      </c>
      <c r="I262" s="25"/>
    </row>
    <row r="263" spans="1:9" s="9" customFormat="1" ht="21.75" customHeight="1">
      <c r="A263" s="234"/>
      <c r="B263" s="206"/>
      <c r="C263" s="16" t="s">
        <v>210</v>
      </c>
      <c r="D263" s="16" t="s">
        <v>209</v>
      </c>
      <c r="E263" s="17" t="s">
        <v>208</v>
      </c>
      <c r="F263" s="18" t="s">
        <v>29</v>
      </c>
      <c r="G263" s="12">
        <v>5.4098360655737698</v>
      </c>
      <c r="H263" s="12">
        <v>33</v>
      </c>
      <c r="I263" s="25"/>
    </row>
    <row r="264" spans="1:9" s="9" customFormat="1" ht="21.75" customHeight="1">
      <c r="A264" s="234"/>
      <c r="B264" s="206"/>
      <c r="C264" s="16" t="s">
        <v>214</v>
      </c>
      <c r="D264" s="16" t="s">
        <v>213</v>
      </c>
      <c r="E264" s="17" t="s">
        <v>215</v>
      </c>
      <c r="F264" s="18" t="s">
        <v>1576</v>
      </c>
      <c r="G264" s="12">
        <v>3.1147540983606552</v>
      </c>
      <c r="H264" s="12">
        <v>19</v>
      </c>
      <c r="I264" s="25"/>
    </row>
    <row r="265" spans="1:9" s="9" customFormat="1" ht="21.75" customHeight="1">
      <c r="A265" s="234"/>
      <c r="B265" s="206"/>
      <c r="C265" s="16" t="s">
        <v>1577</v>
      </c>
      <c r="D265" s="16" t="s">
        <v>1578</v>
      </c>
      <c r="E265" s="17" t="s">
        <v>1579</v>
      </c>
      <c r="F265" s="18" t="s">
        <v>6</v>
      </c>
      <c r="G265" s="12">
        <v>1.4754098360655734</v>
      </c>
      <c r="H265" s="12">
        <v>9</v>
      </c>
      <c r="I265" s="25"/>
    </row>
    <row r="266" spans="1:9" s="9" customFormat="1" ht="21.75" customHeight="1">
      <c r="A266" s="234"/>
      <c r="B266" s="206"/>
      <c r="C266" s="16" t="s">
        <v>1129</v>
      </c>
      <c r="D266" s="16" t="s">
        <v>1128</v>
      </c>
      <c r="E266" s="17" t="s">
        <v>1133</v>
      </c>
      <c r="F266" s="18" t="s">
        <v>29</v>
      </c>
      <c r="G266" s="12">
        <v>5.4098360655737698</v>
      </c>
      <c r="H266" s="12">
        <v>33</v>
      </c>
      <c r="I266" s="25"/>
    </row>
    <row r="267" spans="1:9" s="9" customFormat="1" ht="21.75" customHeight="1">
      <c r="A267" s="234"/>
      <c r="B267" s="206"/>
      <c r="C267" s="16" t="s">
        <v>1580</v>
      </c>
      <c r="D267" s="16" t="s">
        <v>1581</v>
      </c>
      <c r="E267" s="17" t="s">
        <v>1582</v>
      </c>
      <c r="F267" s="18" t="s">
        <v>6</v>
      </c>
      <c r="G267" s="12">
        <v>1.4754098360655734</v>
      </c>
      <c r="H267" s="12">
        <v>9</v>
      </c>
      <c r="I267" s="25"/>
    </row>
    <row r="268" spans="1:9" s="9" customFormat="1" ht="21.75" customHeight="1">
      <c r="A268" s="234"/>
      <c r="B268" s="206"/>
      <c r="C268" s="16" t="s">
        <v>1127</v>
      </c>
      <c r="D268" s="16" t="s">
        <v>1126</v>
      </c>
      <c r="E268" s="17" t="s">
        <v>1132</v>
      </c>
      <c r="F268" s="18" t="s">
        <v>7</v>
      </c>
      <c r="G268" s="12">
        <v>4.2622950819672125</v>
      </c>
      <c r="H268" s="12">
        <v>26</v>
      </c>
      <c r="I268" s="25"/>
    </row>
    <row r="269" spans="1:9" s="9" customFormat="1">
      <c r="A269" s="234"/>
      <c r="B269" s="206"/>
      <c r="C269" s="16" t="s">
        <v>1131</v>
      </c>
      <c r="D269" s="16" t="s">
        <v>1130</v>
      </c>
      <c r="E269" s="17" t="s">
        <v>1134</v>
      </c>
      <c r="F269" s="18" t="s">
        <v>8</v>
      </c>
      <c r="G269" s="12">
        <v>12.786885245901637</v>
      </c>
      <c r="H269" s="12">
        <v>78</v>
      </c>
      <c r="I269" s="25"/>
    </row>
    <row r="270" spans="1:9" s="9" customFormat="1" ht="21.75" customHeight="1">
      <c r="A270" s="234"/>
      <c r="B270" s="206"/>
      <c r="C270" s="16" t="s">
        <v>1583</v>
      </c>
      <c r="D270" s="16" t="s">
        <v>1584</v>
      </c>
      <c r="E270" s="17" t="s">
        <v>1585</v>
      </c>
      <c r="F270" s="18" t="s">
        <v>29</v>
      </c>
      <c r="G270" s="12">
        <v>5.6557377049180317</v>
      </c>
      <c r="H270" s="12">
        <v>34.5</v>
      </c>
      <c r="I270" s="25"/>
    </row>
    <row r="271" spans="1:9" s="9" customFormat="1" ht="21.75" customHeight="1">
      <c r="A271" s="234"/>
      <c r="B271" s="206"/>
      <c r="C271" s="16" t="s">
        <v>219</v>
      </c>
      <c r="D271" s="16" t="s">
        <v>218</v>
      </c>
      <c r="E271" s="17" t="s">
        <v>567</v>
      </c>
      <c r="F271" s="18" t="s">
        <v>44</v>
      </c>
      <c r="G271" s="12">
        <v>1.6393442622950816</v>
      </c>
      <c r="H271" s="12">
        <v>10</v>
      </c>
      <c r="I271" s="25"/>
    </row>
    <row r="272" spans="1:9" s="9" customFormat="1" ht="21.75" customHeight="1">
      <c r="A272" s="234"/>
      <c r="B272" s="206"/>
      <c r="C272" s="16" t="s">
        <v>222</v>
      </c>
      <c r="D272" s="16" t="s">
        <v>221</v>
      </c>
      <c r="E272" s="17" t="s">
        <v>220</v>
      </c>
      <c r="F272" s="18" t="s">
        <v>54</v>
      </c>
      <c r="G272" s="12">
        <v>5.0819672131147531</v>
      </c>
      <c r="H272" s="12">
        <v>31</v>
      </c>
      <c r="I272" s="25"/>
    </row>
    <row r="273" spans="1:9" s="47" customFormat="1" ht="21.75" customHeight="1">
      <c r="A273" s="234"/>
      <c r="B273" s="206"/>
      <c r="C273" s="71" t="s">
        <v>2037</v>
      </c>
      <c r="D273" s="69" t="s">
        <v>2071</v>
      </c>
      <c r="E273" s="45" t="s">
        <v>609</v>
      </c>
      <c r="F273" s="46" t="s">
        <v>71</v>
      </c>
      <c r="G273" s="43">
        <v>7.1311475409836049</v>
      </c>
      <c r="H273" s="43">
        <v>43.5</v>
      </c>
      <c r="I273" s="70"/>
    </row>
    <row r="274" spans="1:9" s="9" customFormat="1" ht="21.75" customHeight="1">
      <c r="A274" s="234"/>
      <c r="B274" s="206"/>
      <c r="C274" s="16" t="s">
        <v>224</v>
      </c>
      <c r="D274" s="16" t="s">
        <v>223</v>
      </c>
      <c r="E274" s="17" t="s">
        <v>568</v>
      </c>
      <c r="F274" s="18" t="s">
        <v>44</v>
      </c>
      <c r="G274" s="12">
        <v>1.6393442622950816</v>
      </c>
      <c r="H274" s="12">
        <v>10</v>
      </c>
      <c r="I274" s="25"/>
    </row>
    <row r="275" spans="1:9" s="9" customFormat="1" ht="21.75" customHeight="1">
      <c r="A275" s="234"/>
      <c r="B275" s="206"/>
      <c r="C275" s="16" t="s">
        <v>227</v>
      </c>
      <c r="D275" s="16" t="s">
        <v>226</v>
      </c>
      <c r="E275" s="17" t="s">
        <v>225</v>
      </c>
      <c r="F275" s="18" t="s">
        <v>54</v>
      </c>
      <c r="G275" s="12">
        <v>5.0819672131147531</v>
      </c>
      <c r="H275" s="12">
        <v>31</v>
      </c>
      <c r="I275" s="25"/>
    </row>
    <row r="276" spans="1:9" s="9" customFormat="1" ht="21.75" customHeight="1">
      <c r="A276" s="234"/>
      <c r="B276" s="206"/>
      <c r="C276" s="16" t="s">
        <v>614</v>
      </c>
      <c r="D276" s="16" t="s">
        <v>613</v>
      </c>
      <c r="E276" s="17" t="s">
        <v>1026</v>
      </c>
      <c r="F276" s="18" t="s">
        <v>6</v>
      </c>
      <c r="G276" s="12">
        <v>1.6393442622950816</v>
      </c>
      <c r="H276" s="12">
        <v>10</v>
      </c>
      <c r="I276" s="25"/>
    </row>
    <row r="277" spans="1:9" s="9" customFormat="1" ht="21.75" customHeight="1">
      <c r="A277" s="234"/>
      <c r="B277" s="206"/>
      <c r="C277" s="16" t="s">
        <v>552</v>
      </c>
      <c r="D277" s="16" t="s">
        <v>555</v>
      </c>
      <c r="E277" s="17" t="s">
        <v>554</v>
      </c>
      <c r="F277" s="18" t="s">
        <v>7</v>
      </c>
      <c r="G277" s="12">
        <v>4.2622950819672125</v>
      </c>
      <c r="H277" s="12">
        <v>26</v>
      </c>
      <c r="I277" s="25"/>
    </row>
    <row r="278" spans="1:9" s="9" customFormat="1" ht="21.75" customHeight="1">
      <c r="A278" s="234"/>
      <c r="B278" s="206"/>
      <c r="C278" s="16" t="s">
        <v>616</v>
      </c>
      <c r="D278" s="16" t="s">
        <v>615</v>
      </c>
      <c r="E278" s="17" t="s">
        <v>554</v>
      </c>
      <c r="F278" s="18" t="s">
        <v>8</v>
      </c>
      <c r="G278" s="12">
        <v>12.786885245901637</v>
      </c>
      <c r="H278" s="12">
        <v>78</v>
      </c>
      <c r="I278" s="25"/>
    </row>
    <row r="279" spans="1:9" s="9" customFormat="1" ht="21.75" customHeight="1">
      <c r="A279" s="234"/>
      <c r="B279" s="206"/>
      <c r="C279" s="16" t="s">
        <v>618</v>
      </c>
      <c r="D279" s="16" t="s">
        <v>617</v>
      </c>
      <c r="E279" s="17" t="s">
        <v>1027</v>
      </c>
      <c r="F279" s="18" t="s">
        <v>6</v>
      </c>
      <c r="G279" s="12">
        <v>1.6393442622950816</v>
      </c>
      <c r="H279" s="12">
        <v>10</v>
      </c>
      <c r="I279" s="25"/>
    </row>
    <row r="280" spans="1:9" s="9" customFormat="1" ht="21.75" customHeight="1">
      <c r="A280" s="234"/>
      <c r="B280" s="206"/>
      <c r="C280" s="16" t="s">
        <v>553</v>
      </c>
      <c r="D280" s="16" t="s">
        <v>556</v>
      </c>
      <c r="E280" s="17" t="s">
        <v>557</v>
      </c>
      <c r="F280" s="18" t="s">
        <v>29</v>
      </c>
      <c r="G280" s="12">
        <v>5.4098360655737698</v>
      </c>
      <c r="H280" s="12">
        <v>33</v>
      </c>
      <c r="I280" s="25"/>
    </row>
    <row r="281" spans="1:9" s="9" customFormat="1" ht="21.75" customHeight="1">
      <c r="A281" s="234"/>
      <c r="B281" s="206"/>
      <c r="C281" s="16" t="s">
        <v>550</v>
      </c>
      <c r="D281" s="16" t="s">
        <v>551</v>
      </c>
      <c r="E281" s="17" t="s">
        <v>549</v>
      </c>
      <c r="F281" s="18" t="s">
        <v>29</v>
      </c>
      <c r="G281" s="12">
        <v>7.7868852459016376</v>
      </c>
      <c r="H281" s="12">
        <v>47.5</v>
      </c>
      <c r="I281" s="25"/>
    </row>
    <row r="282" spans="1:9" s="9" customFormat="1" ht="21.75" customHeight="1">
      <c r="A282" s="234"/>
      <c r="B282" s="206"/>
      <c r="C282" s="16" t="s">
        <v>229</v>
      </c>
      <c r="D282" s="16" t="s">
        <v>228</v>
      </c>
      <c r="E282" s="17" t="s">
        <v>230</v>
      </c>
      <c r="F282" s="18" t="s">
        <v>29</v>
      </c>
      <c r="G282" s="12">
        <v>6.0655737704918016</v>
      </c>
      <c r="H282" s="12">
        <v>37</v>
      </c>
      <c r="I282" s="25"/>
    </row>
    <row r="283" spans="1:9" s="9" customFormat="1" ht="21.75" customHeight="1">
      <c r="A283" s="234"/>
      <c r="B283" s="206"/>
      <c r="C283" s="16" t="s">
        <v>232</v>
      </c>
      <c r="D283" s="16" t="s">
        <v>231</v>
      </c>
      <c r="E283" s="17" t="s">
        <v>233</v>
      </c>
      <c r="F283" s="18" t="s">
        <v>234</v>
      </c>
      <c r="G283" s="12">
        <v>6.3934426229508183</v>
      </c>
      <c r="H283" s="12">
        <v>39</v>
      </c>
      <c r="I283" s="25"/>
    </row>
    <row r="284" spans="1:9" s="9" customFormat="1" ht="21.75" customHeight="1">
      <c r="A284" s="234"/>
      <c r="B284" s="206"/>
      <c r="C284" s="16" t="s">
        <v>236</v>
      </c>
      <c r="D284" s="16" t="s">
        <v>235</v>
      </c>
      <c r="E284" s="17" t="s">
        <v>237</v>
      </c>
      <c r="F284" s="18" t="s">
        <v>238</v>
      </c>
      <c r="G284" s="12">
        <v>4.0163934426229497</v>
      </c>
      <c r="H284" s="12">
        <v>24.5</v>
      </c>
      <c r="I284" s="25"/>
    </row>
    <row r="285" spans="1:9" s="9" customFormat="1" ht="21.75" customHeight="1">
      <c r="A285" s="234"/>
      <c r="B285" s="206"/>
      <c r="C285" s="16" t="s">
        <v>611</v>
      </c>
      <c r="D285" s="16" t="s">
        <v>610</v>
      </c>
      <c r="E285" s="17" t="s">
        <v>612</v>
      </c>
      <c r="F285" s="18" t="s">
        <v>29</v>
      </c>
      <c r="G285" s="12">
        <v>6.0655737704918016</v>
      </c>
      <c r="H285" s="12">
        <v>37</v>
      </c>
      <c r="I285" s="25"/>
    </row>
    <row r="286" spans="1:9" s="9" customFormat="1" ht="21.75" customHeight="1">
      <c r="A286" s="234"/>
      <c r="B286" s="206"/>
      <c r="C286" s="16" t="s">
        <v>240</v>
      </c>
      <c r="D286" s="16" t="s">
        <v>239</v>
      </c>
      <c r="E286" s="17" t="s">
        <v>241</v>
      </c>
      <c r="F286" s="18" t="s">
        <v>6</v>
      </c>
      <c r="G286" s="12">
        <v>5.5737704918032778</v>
      </c>
      <c r="H286" s="12">
        <v>34</v>
      </c>
      <c r="I286" s="25"/>
    </row>
    <row r="287" spans="1:9" s="9" customFormat="1" ht="21.75" customHeight="1">
      <c r="A287" s="234"/>
      <c r="B287" s="206"/>
      <c r="C287" s="16" t="s">
        <v>574</v>
      </c>
      <c r="D287" s="16" t="s">
        <v>573</v>
      </c>
      <c r="E287" s="17" t="s">
        <v>575</v>
      </c>
      <c r="F287" s="18" t="s">
        <v>6</v>
      </c>
      <c r="G287" s="12">
        <v>5.5737704918032778</v>
      </c>
      <c r="H287" s="12">
        <v>34</v>
      </c>
      <c r="I287" s="25"/>
    </row>
    <row r="288" spans="1:9" s="9" customFormat="1" ht="21.75" customHeight="1">
      <c r="A288" s="234"/>
      <c r="B288" s="206"/>
      <c r="C288" s="16" t="s">
        <v>620</v>
      </c>
      <c r="D288" s="16" t="s">
        <v>619</v>
      </c>
      <c r="E288" s="17" t="s">
        <v>621</v>
      </c>
      <c r="F288" s="18" t="s">
        <v>6</v>
      </c>
      <c r="G288" s="12">
        <v>5.5737704918032778</v>
      </c>
      <c r="H288" s="12">
        <v>34</v>
      </c>
      <c r="I288" s="25"/>
    </row>
    <row r="289" spans="1:9" s="9" customFormat="1" ht="21.6" customHeight="1">
      <c r="A289" s="234"/>
      <c r="B289" s="206"/>
      <c r="C289" s="16" t="s">
        <v>847</v>
      </c>
      <c r="D289" s="16" t="s">
        <v>846</v>
      </c>
      <c r="E289" s="17" t="s">
        <v>850</v>
      </c>
      <c r="F289" s="18" t="s">
        <v>238</v>
      </c>
      <c r="G289" s="12">
        <v>3.6065573770491794</v>
      </c>
      <c r="H289" s="12">
        <v>22</v>
      </c>
      <c r="I289" s="25"/>
    </row>
    <row r="290" spans="1:9" s="9" customFormat="1" ht="21.75" customHeight="1">
      <c r="A290" s="234"/>
      <c r="B290" s="206"/>
      <c r="C290" s="16" t="s">
        <v>849</v>
      </c>
      <c r="D290" s="16" t="s">
        <v>848</v>
      </c>
      <c r="E290" s="17" t="s">
        <v>851</v>
      </c>
      <c r="F290" s="18" t="s">
        <v>6</v>
      </c>
      <c r="G290" s="12">
        <v>5.245901639344261</v>
      </c>
      <c r="H290" s="12">
        <v>32</v>
      </c>
      <c r="I290" s="25"/>
    </row>
    <row r="291" spans="1:9" s="9" customFormat="1" ht="21.75" customHeight="1">
      <c r="A291" s="234"/>
      <c r="B291" s="216"/>
      <c r="C291" s="16" t="s">
        <v>522</v>
      </c>
      <c r="D291" s="16" t="s">
        <v>523</v>
      </c>
      <c r="E291" s="17" t="s">
        <v>242</v>
      </c>
      <c r="F291" s="18" t="s">
        <v>1586</v>
      </c>
      <c r="G291" s="12">
        <v>2.4590163934426226</v>
      </c>
      <c r="H291" s="12">
        <v>15</v>
      </c>
      <c r="I291" s="25"/>
    </row>
    <row r="292" spans="1:9" s="9" customFormat="1" ht="21.75" customHeight="1">
      <c r="A292" s="225" t="s">
        <v>249</v>
      </c>
      <c r="B292" s="205" t="s">
        <v>1267</v>
      </c>
      <c r="C292" s="16" t="s">
        <v>1200</v>
      </c>
      <c r="D292" s="16" t="s">
        <v>1251</v>
      </c>
      <c r="E292" s="17" t="s">
        <v>1225</v>
      </c>
      <c r="F292" s="18" t="s">
        <v>1592</v>
      </c>
      <c r="G292" s="12">
        <v>3.9344262295081958</v>
      </c>
      <c r="H292" s="12">
        <v>24</v>
      </c>
      <c r="I292" s="25"/>
    </row>
    <row r="293" spans="1:9" s="9" customFormat="1" ht="21.75" customHeight="1">
      <c r="A293" s="226"/>
      <c r="B293" s="207"/>
      <c r="C293" s="16" t="s">
        <v>1201</v>
      </c>
      <c r="D293" s="16" t="s">
        <v>1252</v>
      </c>
      <c r="E293" s="17" t="s">
        <v>1226</v>
      </c>
      <c r="F293" s="18" t="s">
        <v>1104</v>
      </c>
      <c r="G293" s="12">
        <v>3.7704918032786878</v>
      </c>
      <c r="H293" s="12">
        <v>23</v>
      </c>
      <c r="I293" s="25"/>
    </row>
    <row r="294" spans="1:9" s="9" customFormat="1" ht="21.75" customHeight="1">
      <c r="A294" s="226"/>
      <c r="B294" s="205" t="s">
        <v>1268</v>
      </c>
      <c r="C294" s="16" t="s">
        <v>1149</v>
      </c>
      <c r="D294" s="16" t="s">
        <v>1253</v>
      </c>
      <c r="E294" s="17" t="s">
        <v>1163</v>
      </c>
      <c r="F294" s="18" t="s">
        <v>1227</v>
      </c>
      <c r="G294" s="12">
        <v>4.5901639344262284</v>
      </c>
      <c r="H294" s="12">
        <v>28</v>
      </c>
      <c r="I294" s="25"/>
    </row>
    <row r="295" spans="1:9" s="9" customFormat="1" ht="21.75" customHeight="1">
      <c r="A295" s="226"/>
      <c r="B295" s="206"/>
      <c r="C295" s="16" t="s">
        <v>1150</v>
      </c>
      <c r="D295" s="16" t="s">
        <v>1254</v>
      </c>
      <c r="E295" s="17" t="s">
        <v>1164</v>
      </c>
      <c r="F295" s="18" t="s">
        <v>1227</v>
      </c>
      <c r="G295" s="12">
        <v>4.5901639344262284</v>
      </c>
      <c r="H295" s="12">
        <v>28</v>
      </c>
      <c r="I295" s="25"/>
    </row>
    <row r="296" spans="1:9" s="9" customFormat="1" ht="21.75" customHeight="1">
      <c r="A296" s="226"/>
      <c r="B296" s="206"/>
      <c r="C296" s="16" t="s">
        <v>1151</v>
      </c>
      <c r="D296" s="16" t="s">
        <v>1255</v>
      </c>
      <c r="E296" s="17" t="s">
        <v>1165</v>
      </c>
      <c r="F296" s="18" t="s">
        <v>1227</v>
      </c>
      <c r="G296" s="12">
        <v>4.5901639344262284</v>
      </c>
      <c r="H296" s="12">
        <v>28</v>
      </c>
      <c r="I296" s="25"/>
    </row>
    <row r="297" spans="1:9" s="9" customFormat="1" ht="21.75" customHeight="1">
      <c r="A297" s="226"/>
      <c r="B297" s="206"/>
      <c r="C297" s="16" t="s">
        <v>1152</v>
      </c>
      <c r="D297" s="16" t="s">
        <v>1256</v>
      </c>
      <c r="E297" s="17" t="s">
        <v>1166</v>
      </c>
      <c r="F297" s="18" t="s">
        <v>1227</v>
      </c>
      <c r="G297" s="12">
        <v>4.5901639344262284</v>
      </c>
      <c r="H297" s="12">
        <v>28</v>
      </c>
      <c r="I297" s="25"/>
    </row>
    <row r="298" spans="1:9" s="9" customFormat="1" ht="21.75" customHeight="1">
      <c r="A298" s="226"/>
      <c r="B298" s="206"/>
      <c r="C298" s="16" t="s">
        <v>1153</v>
      </c>
      <c r="D298" s="16" t="s">
        <v>1257</v>
      </c>
      <c r="E298" s="17" t="s">
        <v>1167</v>
      </c>
      <c r="F298" s="18" t="s">
        <v>1227</v>
      </c>
      <c r="G298" s="12">
        <v>4.5901639344262284</v>
      </c>
      <c r="H298" s="12">
        <v>28</v>
      </c>
      <c r="I298" s="25"/>
    </row>
    <row r="299" spans="1:9" s="9" customFormat="1" ht="21.75" customHeight="1">
      <c r="A299" s="226"/>
      <c r="B299" s="206"/>
      <c r="C299" s="16" t="s">
        <v>1154</v>
      </c>
      <c r="D299" s="16" t="s">
        <v>1258</v>
      </c>
      <c r="E299" s="17" t="s">
        <v>1168</v>
      </c>
      <c r="F299" s="18" t="s">
        <v>1227</v>
      </c>
      <c r="G299" s="12">
        <v>4.5901639344262284</v>
      </c>
      <c r="H299" s="12">
        <v>28</v>
      </c>
      <c r="I299" s="25"/>
    </row>
    <row r="300" spans="1:9" s="9" customFormat="1" ht="21.75" customHeight="1">
      <c r="A300" s="226"/>
      <c r="B300" s="207"/>
      <c r="C300" s="16" t="s">
        <v>1155</v>
      </c>
      <c r="D300" s="16" t="s">
        <v>1259</v>
      </c>
      <c r="E300" s="17" t="s">
        <v>1169</v>
      </c>
      <c r="F300" s="18" t="s">
        <v>1227</v>
      </c>
      <c r="G300" s="12">
        <v>4.5901639344262284</v>
      </c>
      <c r="H300" s="12">
        <v>28</v>
      </c>
      <c r="I300" s="25"/>
    </row>
    <row r="301" spans="1:9" s="9" customFormat="1" ht="21.75" customHeight="1">
      <c r="A301" s="226"/>
      <c r="B301" s="205" t="s">
        <v>1269</v>
      </c>
      <c r="C301" s="16" t="s">
        <v>1156</v>
      </c>
      <c r="D301" s="16" t="s">
        <v>1260</v>
      </c>
      <c r="E301" s="17" t="s">
        <v>1170</v>
      </c>
      <c r="F301" s="18" t="s">
        <v>1227</v>
      </c>
      <c r="G301" s="12">
        <v>4.4262295081967205</v>
      </c>
      <c r="H301" s="12">
        <v>27</v>
      </c>
      <c r="I301" s="25"/>
    </row>
    <row r="302" spans="1:9" s="9" customFormat="1" ht="21.75" customHeight="1">
      <c r="A302" s="226"/>
      <c r="B302" s="206"/>
      <c r="C302" s="16" t="s">
        <v>1157</v>
      </c>
      <c r="D302" s="16" t="s">
        <v>1261</v>
      </c>
      <c r="E302" s="17" t="s">
        <v>1171</v>
      </c>
      <c r="F302" s="18" t="s">
        <v>1227</v>
      </c>
      <c r="G302" s="12">
        <v>4.4262295081967205</v>
      </c>
      <c r="H302" s="12">
        <v>27</v>
      </c>
      <c r="I302" s="25"/>
    </row>
    <row r="303" spans="1:9" s="9" customFormat="1" ht="21.75" customHeight="1">
      <c r="A303" s="226"/>
      <c r="B303" s="206"/>
      <c r="C303" s="16" t="s">
        <v>1158</v>
      </c>
      <c r="D303" s="16" t="s">
        <v>1262</v>
      </c>
      <c r="E303" s="17" t="s">
        <v>1172</v>
      </c>
      <c r="F303" s="18" t="s">
        <v>1227</v>
      </c>
      <c r="G303" s="12">
        <v>4.4262295081967205</v>
      </c>
      <c r="H303" s="12">
        <v>27</v>
      </c>
      <c r="I303" s="25"/>
    </row>
    <row r="304" spans="1:9" s="9" customFormat="1" ht="21.75" customHeight="1">
      <c r="A304" s="226"/>
      <c r="B304" s="206"/>
      <c r="C304" s="16" t="s">
        <v>1159</v>
      </c>
      <c r="D304" s="16" t="s">
        <v>1263</v>
      </c>
      <c r="E304" s="17" t="s">
        <v>1173</v>
      </c>
      <c r="F304" s="18" t="s">
        <v>1227</v>
      </c>
      <c r="G304" s="12">
        <v>4.4262295081967205</v>
      </c>
      <c r="H304" s="12">
        <v>27</v>
      </c>
      <c r="I304" s="25"/>
    </row>
    <row r="305" spans="1:9" s="9" customFormat="1" ht="21.75" customHeight="1">
      <c r="A305" s="226"/>
      <c r="B305" s="206"/>
      <c r="C305" s="16" t="s">
        <v>1160</v>
      </c>
      <c r="D305" s="16" t="s">
        <v>1264</v>
      </c>
      <c r="E305" s="17" t="s">
        <v>1174</v>
      </c>
      <c r="F305" s="18" t="s">
        <v>1227</v>
      </c>
      <c r="G305" s="12">
        <v>4.4262295081967205</v>
      </c>
      <c r="H305" s="12">
        <v>27</v>
      </c>
      <c r="I305" s="25"/>
    </row>
    <row r="306" spans="1:9" s="9" customFormat="1" ht="21.75" customHeight="1">
      <c r="A306" s="226"/>
      <c r="B306" s="206"/>
      <c r="C306" s="16" t="s">
        <v>1161</v>
      </c>
      <c r="D306" s="16" t="s">
        <v>1265</v>
      </c>
      <c r="E306" s="17" t="s">
        <v>1175</v>
      </c>
      <c r="F306" s="18" t="s">
        <v>1227</v>
      </c>
      <c r="G306" s="12">
        <v>4.4262295081967205</v>
      </c>
      <c r="H306" s="12">
        <v>27</v>
      </c>
      <c r="I306" s="25"/>
    </row>
    <row r="307" spans="1:9" s="9" customFormat="1" ht="21.75" customHeight="1">
      <c r="A307" s="226"/>
      <c r="B307" s="207"/>
      <c r="C307" s="16" t="s">
        <v>1162</v>
      </c>
      <c r="D307" s="16" t="s">
        <v>1266</v>
      </c>
      <c r="E307" s="17" t="s">
        <v>1176</v>
      </c>
      <c r="F307" s="18" t="s">
        <v>1227</v>
      </c>
      <c r="G307" s="12">
        <v>4.4262295081967205</v>
      </c>
      <c r="H307" s="12">
        <v>27</v>
      </c>
      <c r="I307" s="25"/>
    </row>
    <row r="308" spans="1:9" s="9" customFormat="1" ht="21.75" customHeight="1">
      <c r="A308" s="226"/>
      <c r="B308" s="205" t="s">
        <v>1270</v>
      </c>
      <c r="C308" s="16" t="s">
        <v>959</v>
      </c>
      <c r="D308" s="16" t="s">
        <v>960</v>
      </c>
      <c r="E308" s="17" t="s">
        <v>975</v>
      </c>
      <c r="F308" s="18" t="s">
        <v>1602</v>
      </c>
      <c r="G308" s="12">
        <v>3.6065573770491794</v>
      </c>
      <c r="H308" s="12">
        <v>22</v>
      </c>
      <c r="I308" s="25"/>
    </row>
    <row r="309" spans="1:9" s="9" customFormat="1" ht="21.75" customHeight="1">
      <c r="A309" s="226"/>
      <c r="B309" s="206"/>
      <c r="C309" s="16" t="s">
        <v>961</v>
      </c>
      <c r="D309" s="16" t="s">
        <v>962</v>
      </c>
      <c r="E309" s="17" t="s">
        <v>976</v>
      </c>
      <c r="F309" s="18" t="s">
        <v>1602</v>
      </c>
      <c r="G309" s="12">
        <v>3.6065573770491794</v>
      </c>
      <c r="H309" s="12">
        <v>22</v>
      </c>
      <c r="I309" s="25"/>
    </row>
    <row r="310" spans="1:9" s="9" customFormat="1" ht="21.75" customHeight="1">
      <c r="A310" s="226"/>
      <c r="B310" s="206"/>
      <c r="C310" s="16" t="s">
        <v>963</v>
      </c>
      <c r="D310" s="16" t="s">
        <v>964</v>
      </c>
      <c r="E310" s="17" t="s">
        <v>977</v>
      </c>
      <c r="F310" s="18" t="s">
        <v>1602</v>
      </c>
      <c r="G310" s="12">
        <v>3.6065573770491794</v>
      </c>
      <c r="H310" s="12">
        <v>22</v>
      </c>
      <c r="I310" s="25"/>
    </row>
    <row r="311" spans="1:9" s="9" customFormat="1" ht="21.75" customHeight="1">
      <c r="A311" s="226"/>
      <c r="B311" s="206"/>
      <c r="C311" s="16" t="s">
        <v>965</v>
      </c>
      <c r="D311" s="16" t="s">
        <v>966</v>
      </c>
      <c r="E311" s="17" t="s">
        <v>978</v>
      </c>
      <c r="F311" s="18" t="s">
        <v>1602</v>
      </c>
      <c r="G311" s="12">
        <v>3.6065573770491794</v>
      </c>
      <c r="H311" s="12">
        <v>22</v>
      </c>
      <c r="I311" s="25"/>
    </row>
    <row r="312" spans="1:9" s="9" customFormat="1" ht="21.75" customHeight="1">
      <c r="A312" s="226"/>
      <c r="B312" s="206"/>
      <c r="C312" s="16" t="s">
        <v>967</v>
      </c>
      <c r="D312" s="16" t="s">
        <v>968</v>
      </c>
      <c r="E312" s="17" t="s">
        <v>979</v>
      </c>
      <c r="F312" s="18" t="s">
        <v>1602</v>
      </c>
      <c r="G312" s="12">
        <v>3.6065573770491794</v>
      </c>
      <c r="H312" s="12">
        <v>22</v>
      </c>
      <c r="I312" s="25"/>
    </row>
    <row r="313" spans="1:9" s="9" customFormat="1" ht="21.75" customHeight="1">
      <c r="A313" s="226"/>
      <c r="B313" s="206"/>
      <c r="C313" s="16" t="s">
        <v>969</v>
      </c>
      <c r="D313" s="16" t="s">
        <v>970</v>
      </c>
      <c r="E313" s="17" t="s">
        <v>980</v>
      </c>
      <c r="F313" s="18" t="s">
        <v>1602</v>
      </c>
      <c r="G313" s="12">
        <v>3.6065573770491794</v>
      </c>
      <c r="H313" s="12">
        <v>22</v>
      </c>
      <c r="I313" s="25"/>
    </row>
    <row r="314" spans="1:9" s="9" customFormat="1" ht="21.75" customHeight="1">
      <c r="A314" s="226"/>
      <c r="B314" s="206"/>
      <c r="C314" s="16" t="s">
        <v>971</v>
      </c>
      <c r="D314" s="16" t="s">
        <v>972</v>
      </c>
      <c r="E314" s="17" t="s">
        <v>981</v>
      </c>
      <c r="F314" s="18" t="s">
        <v>1602</v>
      </c>
      <c r="G314" s="12">
        <v>3.6065573770491794</v>
      </c>
      <c r="H314" s="12">
        <v>22</v>
      </c>
      <c r="I314" s="25"/>
    </row>
    <row r="315" spans="1:9" s="9" customFormat="1" ht="21.75" customHeight="1">
      <c r="A315" s="226"/>
      <c r="B315" s="216"/>
      <c r="C315" s="16" t="s">
        <v>973</v>
      </c>
      <c r="D315" s="16" t="s">
        <v>974</v>
      </c>
      <c r="E315" s="17" t="s">
        <v>982</v>
      </c>
      <c r="F315" s="18" t="s">
        <v>1602</v>
      </c>
      <c r="G315" s="12">
        <v>3.6065573770491794</v>
      </c>
      <c r="H315" s="12">
        <v>22</v>
      </c>
      <c r="I315" s="25"/>
    </row>
    <row r="316" spans="1:9" s="9" customFormat="1" ht="21.75" customHeight="1">
      <c r="A316" s="226"/>
      <c r="B316" s="229" t="s">
        <v>282</v>
      </c>
      <c r="C316" s="16" t="s">
        <v>987</v>
      </c>
      <c r="D316" s="16" t="s">
        <v>986</v>
      </c>
      <c r="E316" s="17" t="s">
        <v>1028</v>
      </c>
      <c r="F316" s="18" t="s">
        <v>6</v>
      </c>
      <c r="G316" s="12">
        <v>6.7213114754098342</v>
      </c>
      <c r="H316" s="12">
        <v>41</v>
      </c>
      <c r="I316" s="25"/>
    </row>
    <row r="317" spans="1:9" s="9" customFormat="1" ht="21.75" customHeight="1">
      <c r="A317" s="226"/>
      <c r="B317" s="223"/>
      <c r="C317" s="16" t="s">
        <v>989</v>
      </c>
      <c r="D317" s="16" t="s">
        <v>988</v>
      </c>
      <c r="E317" s="17" t="s">
        <v>1029</v>
      </c>
      <c r="F317" s="18" t="s">
        <v>6</v>
      </c>
      <c r="G317" s="12">
        <v>6.7213114754098342</v>
      </c>
      <c r="H317" s="12">
        <v>41</v>
      </c>
      <c r="I317" s="25"/>
    </row>
    <row r="318" spans="1:9" s="9" customFormat="1" ht="21.75" customHeight="1">
      <c r="A318" s="226"/>
      <c r="B318" s="223"/>
      <c r="C318" s="16" t="s">
        <v>991</v>
      </c>
      <c r="D318" s="16" t="s">
        <v>990</v>
      </c>
      <c r="E318" s="17" t="s">
        <v>1030</v>
      </c>
      <c r="F318" s="18" t="s">
        <v>6</v>
      </c>
      <c r="G318" s="12">
        <v>6.7213114754098342</v>
      </c>
      <c r="H318" s="12">
        <v>41</v>
      </c>
      <c r="I318" s="25"/>
    </row>
    <row r="319" spans="1:9" s="9" customFormat="1" ht="21.75" customHeight="1">
      <c r="A319" s="226"/>
      <c r="B319" s="223"/>
      <c r="C319" s="16" t="s">
        <v>993</v>
      </c>
      <c r="D319" s="16" t="s">
        <v>992</v>
      </c>
      <c r="E319" s="17" t="s">
        <v>1031</v>
      </c>
      <c r="F319" s="18" t="s">
        <v>6</v>
      </c>
      <c r="G319" s="12">
        <v>6.7213114754098342</v>
      </c>
      <c r="H319" s="12">
        <v>41</v>
      </c>
      <c r="I319" s="25"/>
    </row>
    <row r="320" spans="1:9" s="9" customFormat="1" ht="21.75" customHeight="1">
      <c r="A320" s="226"/>
      <c r="B320" s="223"/>
      <c r="C320" s="16" t="s">
        <v>995</v>
      </c>
      <c r="D320" s="16" t="s">
        <v>994</v>
      </c>
      <c r="E320" s="17" t="s">
        <v>1032</v>
      </c>
      <c r="F320" s="18" t="s">
        <v>6</v>
      </c>
      <c r="G320" s="12">
        <v>6.7213114754098342</v>
      </c>
      <c r="H320" s="12">
        <v>41</v>
      </c>
      <c r="I320" s="25"/>
    </row>
    <row r="321" spans="1:9" s="9" customFormat="1" ht="21.75" customHeight="1">
      <c r="A321" s="226"/>
      <c r="B321" s="224"/>
      <c r="C321" s="16" t="s">
        <v>997</v>
      </c>
      <c r="D321" s="16" t="s">
        <v>996</v>
      </c>
      <c r="E321" s="17" t="s">
        <v>1033</v>
      </c>
      <c r="F321" s="18" t="s">
        <v>6</v>
      </c>
      <c r="G321" s="12">
        <v>6.7213114754098342</v>
      </c>
      <c r="H321" s="12">
        <v>41</v>
      </c>
      <c r="I321" s="25"/>
    </row>
    <row r="322" spans="1:9" s="9" customFormat="1" ht="21.75" customHeight="1">
      <c r="A322" s="226"/>
      <c r="B322" s="222" t="s">
        <v>1102</v>
      </c>
      <c r="C322" s="16" t="s">
        <v>1093</v>
      </c>
      <c r="D322" s="16" t="s">
        <v>1089</v>
      </c>
      <c r="E322" s="17" t="s">
        <v>1097</v>
      </c>
      <c r="F322" s="18" t="s">
        <v>1101</v>
      </c>
      <c r="G322" s="12">
        <v>4.2622950819672125</v>
      </c>
      <c r="H322" s="12">
        <v>26</v>
      </c>
      <c r="I322" s="25"/>
    </row>
    <row r="323" spans="1:9" s="9" customFormat="1" ht="21.75" customHeight="1">
      <c r="A323" s="226"/>
      <c r="B323" s="223"/>
      <c r="C323" s="16" t="s">
        <v>1094</v>
      </c>
      <c r="D323" s="16" t="s">
        <v>1090</v>
      </c>
      <c r="E323" s="17" t="s">
        <v>1098</v>
      </c>
      <c r="F323" s="18" t="s">
        <v>1101</v>
      </c>
      <c r="G323" s="12">
        <v>4.2622950819672125</v>
      </c>
      <c r="H323" s="12">
        <v>26</v>
      </c>
      <c r="I323" s="25"/>
    </row>
    <row r="324" spans="1:9" s="9" customFormat="1" ht="21.75" customHeight="1">
      <c r="A324" s="226"/>
      <c r="B324" s="223"/>
      <c r="C324" s="16" t="s">
        <v>1095</v>
      </c>
      <c r="D324" s="16" t="s">
        <v>1091</v>
      </c>
      <c r="E324" s="17" t="s">
        <v>1099</v>
      </c>
      <c r="F324" s="18" t="s">
        <v>1101</v>
      </c>
      <c r="G324" s="12">
        <v>4.2622950819672125</v>
      </c>
      <c r="H324" s="12">
        <v>26</v>
      </c>
      <c r="I324" s="25"/>
    </row>
    <row r="325" spans="1:9" s="9" customFormat="1" ht="21.75" customHeight="1">
      <c r="A325" s="227"/>
      <c r="B325" s="224"/>
      <c r="C325" s="16" t="s">
        <v>1096</v>
      </c>
      <c r="D325" s="16" t="s">
        <v>1092</v>
      </c>
      <c r="E325" s="17" t="s">
        <v>1100</v>
      </c>
      <c r="F325" s="18" t="s">
        <v>1101</v>
      </c>
      <c r="G325" s="12">
        <v>4.2622950819672125</v>
      </c>
      <c r="H325" s="12">
        <v>26</v>
      </c>
      <c r="I325" s="25"/>
    </row>
    <row r="326" spans="1:9" s="9" customFormat="1" ht="21.75" customHeight="1">
      <c r="A326" s="225" t="s">
        <v>1088</v>
      </c>
      <c r="B326" s="222" t="s">
        <v>1040</v>
      </c>
      <c r="C326" s="16" t="s">
        <v>999</v>
      </c>
      <c r="D326" s="16" t="s">
        <v>1002</v>
      </c>
      <c r="E326" s="17" t="s">
        <v>1075</v>
      </c>
      <c r="F326" s="18" t="s">
        <v>71</v>
      </c>
      <c r="G326" s="12">
        <v>2.9508196721311468</v>
      </c>
      <c r="H326" s="12">
        <v>18</v>
      </c>
      <c r="I326" s="25"/>
    </row>
    <row r="327" spans="1:9" s="9" customFormat="1" ht="21.75" customHeight="1">
      <c r="A327" s="226"/>
      <c r="B327" s="223"/>
      <c r="C327" s="16" t="s">
        <v>1001</v>
      </c>
      <c r="D327" s="16" t="s">
        <v>1005</v>
      </c>
      <c r="E327" s="17" t="s">
        <v>1076</v>
      </c>
      <c r="F327" s="18" t="s">
        <v>71</v>
      </c>
      <c r="G327" s="12">
        <v>2.9508196721311468</v>
      </c>
      <c r="H327" s="12">
        <v>18</v>
      </c>
      <c r="I327" s="25"/>
    </row>
    <row r="328" spans="1:9" s="9" customFormat="1" ht="21.75" customHeight="1">
      <c r="A328" s="226"/>
      <c r="B328" s="223"/>
      <c r="C328" s="16" t="s">
        <v>998</v>
      </c>
      <c r="D328" s="16" t="s">
        <v>1003</v>
      </c>
      <c r="E328" s="17" t="s">
        <v>1077</v>
      </c>
      <c r="F328" s="18" t="s">
        <v>71</v>
      </c>
      <c r="G328" s="12">
        <v>4.0163934426229497</v>
      </c>
      <c r="H328" s="12">
        <v>24.5</v>
      </c>
      <c r="I328" s="25"/>
    </row>
    <row r="329" spans="1:9" s="9" customFormat="1" ht="21.75" customHeight="1">
      <c r="A329" s="226"/>
      <c r="B329" s="228"/>
      <c r="C329" s="16" t="s">
        <v>1000</v>
      </c>
      <c r="D329" s="16" t="s">
        <v>1004</v>
      </c>
      <c r="E329" s="17" t="s">
        <v>1078</v>
      </c>
      <c r="F329" s="18" t="s">
        <v>71</v>
      </c>
      <c r="G329" s="12">
        <v>4.0163934426229497</v>
      </c>
      <c r="H329" s="12">
        <v>24.5</v>
      </c>
      <c r="I329" s="25"/>
    </row>
    <row r="330" spans="1:9" s="9" customFormat="1" ht="21.75" customHeight="1">
      <c r="A330" s="226"/>
      <c r="B330" s="229" t="s">
        <v>402</v>
      </c>
      <c r="C330" s="16" t="s">
        <v>885</v>
      </c>
      <c r="D330" s="16" t="s">
        <v>908</v>
      </c>
      <c r="E330" s="17" t="s">
        <v>403</v>
      </c>
      <c r="F330" s="18" t="s">
        <v>55</v>
      </c>
      <c r="G330" s="12">
        <v>6.8852459016393421</v>
      </c>
      <c r="H330" s="12">
        <v>42</v>
      </c>
      <c r="I330" s="25"/>
    </row>
    <row r="331" spans="1:9" s="9" customFormat="1" ht="21.75" customHeight="1">
      <c r="A331" s="226"/>
      <c r="B331" s="223"/>
      <c r="C331" s="16" t="s">
        <v>886</v>
      </c>
      <c r="D331" s="16" t="s">
        <v>909</v>
      </c>
      <c r="E331" s="17" t="s">
        <v>404</v>
      </c>
      <c r="F331" s="18" t="s">
        <v>55</v>
      </c>
      <c r="G331" s="12">
        <v>6.8852459016393421</v>
      </c>
      <c r="H331" s="12">
        <v>42</v>
      </c>
      <c r="I331" s="25"/>
    </row>
    <row r="332" spans="1:9" s="9" customFormat="1" ht="21.75" customHeight="1">
      <c r="A332" s="226"/>
      <c r="B332" s="223"/>
      <c r="C332" s="16" t="s">
        <v>887</v>
      </c>
      <c r="D332" s="16" t="s">
        <v>910</v>
      </c>
      <c r="E332" s="17" t="s">
        <v>405</v>
      </c>
      <c r="F332" s="18" t="s">
        <v>55</v>
      </c>
      <c r="G332" s="12">
        <v>6.8852459016393421</v>
      </c>
      <c r="H332" s="12">
        <v>42</v>
      </c>
      <c r="I332" s="25"/>
    </row>
    <row r="333" spans="1:9" s="9" customFormat="1" ht="21.75" customHeight="1">
      <c r="A333" s="226"/>
      <c r="B333" s="223"/>
      <c r="C333" s="16" t="s">
        <v>888</v>
      </c>
      <c r="D333" s="16" t="s">
        <v>911</v>
      </c>
      <c r="E333" s="17" t="s">
        <v>406</v>
      </c>
      <c r="F333" s="18" t="s">
        <v>55</v>
      </c>
      <c r="G333" s="12">
        <v>6.8852459016393421</v>
      </c>
      <c r="H333" s="12">
        <v>42</v>
      </c>
      <c r="I333" s="25"/>
    </row>
    <row r="334" spans="1:9" s="9" customFormat="1" ht="21.75" customHeight="1">
      <c r="A334" s="226"/>
      <c r="B334" s="223"/>
      <c r="C334" s="16" t="s">
        <v>889</v>
      </c>
      <c r="D334" s="16" t="s">
        <v>912</v>
      </c>
      <c r="E334" s="17" t="s">
        <v>407</v>
      </c>
      <c r="F334" s="18" t="s">
        <v>55</v>
      </c>
      <c r="G334" s="12">
        <v>6.8852459016393421</v>
      </c>
      <c r="H334" s="12">
        <v>42</v>
      </c>
      <c r="I334" s="25"/>
    </row>
    <row r="335" spans="1:9" s="9" customFormat="1" ht="21.75" customHeight="1">
      <c r="A335" s="226"/>
      <c r="B335" s="223"/>
      <c r="C335" s="16" t="s">
        <v>890</v>
      </c>
      <c r="D335" s="16" t="s">
        <v>913</v>
      </c>
      <c r="E335" s="17" t="s">
        <v>606</v>
      </c>
      <c r="F335" s="18" t="s">
        <v>55</v>
      </c>
      <c r="G335" s="12">
        <v>6.8852459016393421</v>
      </c>
      <c r="H335" s="12">
        <v>42</v>
      </c>
      <c r="I335" s="25"/>
    </row>
    <row r="336" spans="1:9" s="9" customFormat="1" ht="21.75" customHeight="1">
      <c r="A336" s="226"/>
      <c r="B336" s="224"/>
      <c r="C336" s="16" t="s">
        <v>891</v>
      </c>
      <c r="D336" s="16" t="s">
        <v>914</v>
      </c>
      <c r="E336" s="17" t="s">
        <v>408</v>
      </c>
      <c r="F336" s="18" t="s">
        <v>55</v>
      </c>
      <c r="G336" s="12">
        <v>6.8852459016393421</v>
      </c>
      <c r="H336" s="12">
        <v>42</v>
      </c>
      <c r="I336" s="25"/>
    </row>
    <row r="337" spans="1:9" s="9" customFormat="1" ht="43.5" customHeight="1">
      <c r="A337" s="227"/>
      <c r="B337" s="37" t="s">
        <v>1286</v>
      </c>
      <c r="C337" s="16" t="s">
        <v>1608</v>
      </c>
      <c r="D337" s="16" t="s">
        <v>1609</v>
      </c>
      <c r="E337" s="22" t="s">
        <v>1610</v>
      </c>
      <c r="F337" s="18"/>
      <c r="G337" s="12">
        <v>5.7377049180327857</v>
      </c>
      <c r="H337" s="12">
        <v>35</v>
      </c>
      <c r="I337" s="25"/>
    </row>
    <row r="338" spans="1:9" s="9" customFormat="1" ht="21.75" customHeight="1">
      <c r="A338" s="230" t="s">
        <v>409</v>
      </c>
      <c r="B338" s="205" t="s">
        <v>1287</v>
      </c>
      <c r="C338" s="16" t="s">
        <v>411</v>
      </c>
      <c r="D338" s="16" t="s">
        <v>410</v>
      </c>
      <c r="E338" s="17" t="s">
        <v>1137</v>
      </c>
      <c r="F338" s="18"/>
      <c r="G338" s="12">
        <v>4.9180327868852451</v>
      </c>
      <c r="H338" s="12">
        <v>30</v>
      </c>
      <c r="I338" s="25"/>
    </row>
    <row r="339" spans="1:9" s="9" customFormat="1" ht="21.75" customHeight="1">
      <c r="A339" s="231"/>
      <c r="B339" s="206"/>
      <c r="C339" s="16" t="s">
        <v>1611</v>
      </c>
      <c r="D339" s="16" t="s">
        <v>1135</v>
      </c>
      <c r="E339" s="17" t="s">
        <v>1136</v>
      </c>
      <c r="F339" s="18"/>
      <c r="G339" s="12">
        <v>3.5245901639344255</v>
      </c>
      <c r="H339" s="12">
        <v>21.5</v>
      </c>
      <c r="I339" s="25"/>
    </row>
    <row r="340" spans="1:9" s="9" customFormat="1" ht="21.75" customHeight="1">
      <c r="A340" s="231"/>
      <c r="B340" s="206"/>
      <c r="C340" s="16" t="s">
        <v>844</v>
      </c>
      <c r="D340" s="16" t="s">
        <v>843</v>
      </c>
      <c r="E340" s="17" t="s">
        <v>845</v>
      </c>
      <c r="F340" s="18"/>
      <c r="G340" s="12">
        <v>2.9508196721311468</v>
      </c>
      <c r="H340" s="12">
        <v>18</v>
      </c>
      <c r="I340" s="25"/>
    </row>
    <row r="341" spans="1:9" s="9" customFormat="1" ht="21.75" customHeight="1">
      <c r="A341" s="231"/>
      <c r="B341" s="206"/>
      <c r="C341" s="16" t="s">
        <v>652</v>
      </c>
      <c r="D341" s="16" t="s">
        <v>718</v>
      </c>
      <c r="E341" s="17" t="s">
        <v>418</v>
      </c>
      <c r="F341" s="18"/>
      <c r="G341" s="12">
        <v>1.0655737704918031</v>
      </c>
      <c r="H341" s="12">
        <v>6.5</v>
      </c>
      <c r="I341" s="25"/>
    </row>
    <row r="342" spans="1:9" s="9" customFormat="1" ht="21.75" customHeight="1">
      <c r="A342" s="231"/>
      <c r="B342" s="206"/>
      <c r="C342" s="16" t="s">
        <v>420</v>
      </c>
      <c r="D342" s="16" t="s">
        <v>419</v>
      </c>
      <c r="E342" s="17" t="s">
        <v>421</v>
      </c>
      <c r="F342" s="18"/>
      <c r="G342" s="12">
        <v>3.3688524590163929</v>
      </c>
      <c r="H342" s="12">
        <v>20.55</v>
      </c>
      <c r="I342" s="25"/>
    </row>
    <row r="343" spans="1:9" s="9" customFormat="1" ht="21.75" customHeight="1">
      <c r="A343" s="231"/>
      <c r="B343" s="206"/>
      <c r="C343" s="16" t="s">
        <v>423</v>
      </c>
      <c r="D343" s="16" t="s">
        <v>422</v>
      </c>
      <c r="E343" s="17" t="s">
        <v>424</v>
      </c>
      <c r="F343" s="18"/>
      <c r="G343" s="12">
        <v>6.4639344262295069</v>
      </c>
      <c r="H343" s="12">
        <v>39.43</v>
      </c>
      <c r="I343" s="25"/>
    </row>
    <row r="344" spans="1:9" s="9" customFormat="1" ht="21.75" customHeight="1">
      <c r="A344" s="231"/>
      <c r="B344" s="206"/>
      <c r="C344" s="16" t="s">
        <v>548</v>
      </c>
      <c r="D344" s="59" t="s">
        <v>490</v>
      </c>
      <c r="E344" s="17" t="s">
        <v>425</v>
      </c>
      <c r="F344" s="18"/>
      <c r="G344" s="12">
        <v>0.52950819672131133</v>
      </c>
      <c r="H344" s="12">
        <v>3.23</v>
      </c>
      <c r="I344" s="25"/>
    </row>
    <row r="345" spans="1:9" s="9" customFormat="1">
      <c r="A345" s="231"/>
      <c r="B345" s="206"/>
      <c r="C345" s="16" t="s">
        <v>1936</v>
      </c>
      <c r="D345" s="16">
        <v>18084049730</v>
      </c>
      <c r="E345" s="17" t="s">
        <v>1933</v>
      </c>
      <c r="F345" s="18" t="s">
        <v>842</v>
      </c>
      <c r="G345" s="12">
        <v>2.8688524590163929</v>
      </c>
      <c r="H345" s="12">
        <v>17.5</v>
      </c>
      <c r="I345" s="25"/>
    </row>
    <row r="346" spans="1:9" s="9" customFormat="1" ht="21.75" customHeight="1">
      <c r="A346" s="231"/>
      <c r="B346" s="206"/>
      <c r="C346" s="16" t="s">
        <v>1935</v>
      </c>
      <c r="D346" s="19">
        <v>18084049792</v>
      </c>
      <c r="E346" s="17" t="s">
        <v>2122</v>
      </c>
      <c r="F346" s="18" t="s">
        <v>1612</v>
      </c>
      <c r="G346" s="12">
        <v>5.5737704918032778</v>
      </c>
      <c r="H346" s="12">
        <v>34</v>
      </c>
      <c r="I346" s="25"/>
    </row>
    <row r="347" spans="1:9" s="9" customFormat="1" ht="21.75" customHeight="1">
      <c r="A347" s="232"/>
      <c r="B347" s="207"/>
      <c r="C347" s="16" t="s">
        <v>1934</v>
      </c>
      <c r="D347" s="16">
        <v>18084049808</v>
      </c>
      <c r="E347" s="17" t="s">
        <v>2122</v>
      </c>
      <c r="F347" s="18" t="s">
        <v>1613</v>
      </c>
      <c r="G347" s="12">
        <v>13.934426229508192</v>
      </c>
      <c r="H347" s="12">
        <v>85</v>
      </c>
      <c r="I347" s="25"/>
    </row>
    <row r="348" spans="1:9" s="9" customFormat="1" ht="21.75" customHeight="1">
      <c r="A348" s="214" t="s">
        <v>154</v>
      </c>
      <c r="B348" s="205" t="s">
        <v>155</v>
      </c>
      <c r="C348" s="16" t="s">
        <v>766</v>
      </c>
      <c r="D348" s="19" t="s">
        <v>767</v>
      </c>
      <c r="E348" s="17" t="s">
        <v>156</v>
      </c>
      <c r="F348" s="18" t="s">
        <v>54</v>
      </c>
      <c r="G348" s="12">
        <v>2.4016393442622945</v>
      </c>
      <c r="H348" s="12">
        <v>14.65</v>
      </c>
      <c r="I348" s="25"/>
    </row>
    <row r="349" spans="1:9" s="9" customFormat="1" ht="21.75" customHeight="1">
      <c r="A349" s="214"/>
      <c r="B349" s="206"/>
      <c r="C349" s="16" t="s">
        <v>1614</v>
      </c>
      <c r="D349" s="19" t="s">
        <v>1615</v>
      </c>
      <c r="E349" s="17" t="s">
        <v>1616</v>
      </c>
      <c r="F349" s="18" t="s">
        <v>628</v>
      </c>
      <c r="G349" s="12">
        <v>2.7262295081967207</v>
      </c>
      <c r="H349" s="12">
        <v>16.63</v>
      </c>
      <c r="I349" s="25"/>
    </row>
    <row r="350" spans="1:9" s="9" customFormat="1" ht="21.75" customHeight="1">
      <c r="A350" s="214"/>
      <c r="B350" s="206"/>
      <c r="C350" s="16" t="s">
        <v>1617</v>
      </c>
      <c r="D350" s="19" t="s">
        <v>1618</v>
      </c>
      <c r="E350" s="17" t="s">
        <v>1619</v>
      </c>
      <c r="F350" s="18" t="s">
        <v>1620</v>
      </c>
      <c r="G350" s="12">
        <v>2.4983606557377045</v>
      </c>
      <c r="H350" s="12">
        <v>15.24</v>
      </c>
      <c r="I350" s="25"/>
    </row>
    <row r="351" spans="1:9" s="9" customFormat="1" ht="21.75" customHeight="1">
      <c r="A351" s="214"/>
      <c r="B351" s="216"/>
      <c r="C351" s="16" t="s">
        <v>1621</v>
      </c>
      <c r="D351" s="19" t="s">
        <v>1622</v>
      </c>
      <c r="E351" s="17" t="s">
        <v>1623</v>
      </c>
      <c r="F351" s="18" t="s">
        <v>1620</v>
      </c>
      <c r="G351" s="12">
        <v>2.4983606557377045</v>
      </c>
      <c r="H351" s="12">
        <v>15.24</v>
      </c>
      <c r="I351" s="25"/>
    </row>
    <row r="352" spans="1:9" s="9" customFormat="1" ht="21.75" customHeight="1">
      <c r="A352" s="214"/>
      <c r="B352" s="217" t="s">
        <v>157</v>
      </c>
      <c r="C352" s="16" t="s">
        <v>582</v>
      </c>
      <c r="D352" s="19" t="s">
        <v>428</v>
      </c>
      <c r="E352" s="17" t="s">
        <v>158</v>
      </c>
      <c r="F352" s="18" t="s">
        <v>1624</v>
      </c>
      <c r="G352" s="12">
        <v>17.959016393442617</v>
      </c>
      <c r="H352" s="12">
        <v>109.55</v>
      </c>
      <c r="I352" s="25"/>
    </row>
    <row r="353" spans="1:9" s="9" customFormat="1" ht="21.75" customHeight="1">
      <c r="A353" s="214"/>
      <c r="B353" s="218"/>
      <c r="C353" s="16" t="s">
        <v>650</v>
      </c>
      <c r="D353" s="19" t="s">
        <v>717</v>
      </c>
      <c r="E353" s="17" t="s">
        <v>159</v>
      </c>
      <c r="F353" s="18" t="s">
        <v>1576</v>
      </c>
      <c r="G353" s="12">
        <v>2.5032786885245897</v>
      </c>
      <c r="H353" s="12">
        <v>15.27</v>
      </c>
      <c r="I353" s="25"/>
    </row>
    <row r="354" spans="1:9" s="9" customFormat="1" ht="21.75" customHeight="1">
      <c r="A354" s="214"/>
      <c r="B354" s="218"/>
      <c r="C354" s="16" t="s">
        <v>626</v>
      </c>
      <c r="D354" s="19" t="s">
        <v>625</v>
      </c>
      <c r="E354" s="17" t="s">
        <v>627</v>
      </c>
      <c r="F354" s="18" t="s">
        <v>628</v>
      </c>
      <c r="G354" s="12">
        <v>2.6213114754098359</v>
      </c>
      <c r="H354" s="12">
        <v>15.99</v>
      </c>
      <c r="I354" s="25"/>
    </row>
    <row r="355" spans="1:9" s="9" customFormat="1" ht="21.75" customHeight="1">
      <c r="A355" s="214"/>
      <c r="B355" s="218"/>
      <c r="C355" s="16" t="s">
        <v>630</v>
      </c>
      <c r="D355" s="19" t="s">
        <v>629</v>
      </c>
      <c r="E355" s="17" t="s">
        <v>631</v>
      </c>
      <c r="F355" s="18" t="s">
        <v>628</v>
      </c>
      <c r="G355" s="12">
        <v>2.6213114754098359</v>
      </c>
      <c r="H355" s="12">
        <v>15.99</v>
      </c>
      <c r="I355" s="25"/>
    </row>
    <row r="356" spans="1:9" s="9" customFormat="1" ht="21.75" customHeight="1">
      <c r="A356" s="214"/>
      <c r="B356" s="218"/>
      <c r="C356" s="16" t="s">
        <v>633</v>
      </c>
      <c r="D356" s="19" t="s">
        <v>632</v>
      </c>
      <c r="E356" s="17" t="s">
        <v>634</v>
      </c>
      <c r="F356" s="18" t="s">
        <v>628</v>
      </c>
      <c r="G356" s="12">
        <v>2.6213114754098359</v>
      </c>
      <c r="H356" s="12">
        <v>15.99</v>
      </c>
      <c r="I356" s="25"/>
    </row>
    <row r="357" spans="1:9" s="9" customFormat="1" ht="21.75" customHeight="1">
      <c r="A357" s="214"/>
      <c r="B357" s="219"/>
      <c r="C357" s="16" t="s">
        <v>1625</v>
      </c>
      <c r="D357" s="19" t="s">
        <v>1626</v>
      </c>
      <c r="E357" s="17" t="s">
        <v>1627</v>
      </c>
      <c r="F357" s="18" t="s">
        <v>1628</v>
      </c>
      <c r="G357" s="12">
        <v>26.016393442622945</v>
      </c>
      <c r="H357" s="12">
        <v>158.69999999999999</v>
      </c>
      <c r="I357" s="25"/>
    </row>
    <row r="358" spans="1:9" s="9" customFormat="1" ht="21.75" customHeight="1">
      <c r="A358" s="214"/>
      <c r="B358" s="220" t="s">
        <v>160</v>
      </c>
      <c r="C358" s="16" t="s">
        <v>1629</v>
      </c>
      <c r="D358" s="19" t="s">
        <v>1630</v>
      </c>
      <c r="E358" s="17" t="s">
        <v>1631</v>
      </c>
      <c r="F358" s="18" t="s">
        <v>7</v>
      </c>
      <c r="G358" s="12">
        <v>7.7098360655737688</v>
      </c>
      <c r="H358" s="12">
        <v>47.03</v>
      </c>
      <c r="I358" s="33"/>
    </row>
    <row r="359" spans="1:9" s="9" customFormat="1" ht="21.75" customHeight="1">
      <c r="A359" s="214"/>
      <c r="B359" s="206"/>
      <c r="C359" s="16" t="s">
        <v>1632</v>
      </c>
      <c r="D359" s="19" t="s">
        <v>1633</v>
      </c>
      <c r="E359" s="17" t="s">
        <v>1634</v>
      </c>
      <c r="F359" s="18" t="s">
        <v>7</v>
      </c>
      <c r="G359" s="12">
        <v>7.7098360655737688</v>
      </c>
      <c r="H359" s="12">
        <v>47.03</v>
      </c>
      <c r="I359" s="25"/>
    </row>
    <row r="360" spans="1:9" s="9" customFormat="1" ht="21.75" customHeight="1">
      <c r="A360" s="214"/>
      <c r="B360" s="206"/>
      <c r="C360" s="16" t="s">
        <v>1635</v>
      </c>
      <c r="D360" s="19" t="s">
        <v>1636</v>
      </c>
      <c r="E360" s="17" t="s">
        <v>1637</v>
      </c>
      <c r="F360" s="18" t="s">
        <v>628</v>
      </c>
      <c r="G360" s="12">
        <v>2.7262295081967207</v>
      </c>
      <c r="H360" s="12">
        <v>16.63</v>
      </c>
      <c r="I360" s="25"/>
    </row>
    <row r="361" spans="1:9" s="9" customFormat="1" ht="21.75" customHeight="1">
      <c r="A361" s="214"/>
      <c r="B361" s="206"/>
      <c r="C361" s="16" t="s">
        <v>1638</v>
      </c>
      <c r="D361" s="19" t="s">
        <v>1639</v>
      </c>
      <c r="E361" s="17" t="s">
        <v>1640</v>
      </c>
      <c r="F361" s="18" t="s">
        <v>628</v>
      </c>
      <c r="G361" s="12">
        <v>2.7262295081967207</v>
      </c>
      <c r="H361" s="12">
        <v>16.63</v>
      </c>
      <c r="I361" s="25"/>
    </row>
    <row r="362" spans="1:9" s="9" customFormat="1" ht="21.75" customHeight="1">
      <c r="A362" s="214"/>
      <c r="B362" s="206"/>
      <c r="C362" s="16" t="s">
        <v>1641</v>
      </c>
      <c r="D362" s="19" t="s">
        <v>1642</v>
      </c>
      <c r="E362" s="17" t="s">
        <v>1643</v>
      </c>
      <c r="F362" s="18" t="s">
        <v>628</v>
      </c>
      <c r="G362" s="12">
        <v>2.7262295081967207</v>
      </c>
      <c r="H362" s="12">
        <v>16.63</v>
      </c>
      <c r="I362" s="25"/>
    </row>
    <row r="363" spans="1:9" s="9" customFormat="1" ht="21.75" customHeight="1">
      <c r="A363" s="214"/>
      <c r="B363" s="206"/>
      <c r="C363" s="16" t="s">
        <v>1644</v>
      </c>
      <c r="D363" s="19" t="s">
        <v>1645</v>
      </c>
      <c r="E363" s="17" t="s">
        <v>1646</v>
      </c>
      <c r="F363" s="18" t="s">
        <v>628</v>
      </c>
      <c r="G363" s="12">
        <v>2.7262295081967207</v>
      </c>
      <c r="H363" s="12">
        <v>16.63</v>
      </c>
      <c r="I363" s="25"/>
    </row>
    <row r="364" spans="1:9" s="9" customFormat="1" ht="21.75" customHeight="1">
      <c r="A364" s="214"/>
      <c r="B364" s="206"/>
      <c r="C364" s="16" t="s">
        <v>1647</v>
      </c>
      <c r="D364" s="19" t="s">
        <v>1648</v>
      </c>
      <c r="E364" s="17" t="s">
        <v>1649</v>
      </c>
      <c r="F364" s="18" t="s">
        <v>628</v>
      </c>
      <c r="G364" s="12">
        <v>2.7262295081967207</v>
      </c>
      <c r="H364" s="12">
        <v>16.63</v>
      </c>
      <c r="I364" s="25"/>
    </row>
    <row r="365" spans="1:9" s="9" customFormat="1" ht="21.75" customHeight="1">
      <c r="A365" s="214"/>
      <c r="B365" s="206"/>
      <c r="C365" s="16" t="s">
        <v>1650</v>
      </c>
      <c r="D365" s="19" t="s">
        <v>1651</v>
      </c>
      <c r="E365" s="17" t="s">
        <v>1652</v>
      </c>
      <c r="F365" s="18" t="s">
        <v>628</v>
      </c>
      <c r="G365" s="12">
        <v>2.7262295081967207</v>
      </c>
      <c r="H365" s="12">
        <v>16.63</v>
      </c>
      <c r="I365" s="25"/>
    </row>
    <row r="366" spans="1:9" s="9" customFormat="1" ht="21.75" customHeight="1">
      <c r="A366" s="214"/>
      <c r="B366" s="206"/>
      <c r="C366" s="16" t="s">
        <v>1653</v>
      </c>
      <c r="D366" s="19" t="s">
        <v>1654</v>
      </c>
      <c r="E366" s="17" t="s">
        <v>1655</v>
      </c>
      <c r="F366" s="18" t="s">
        <v>628</v>
      </c>
      <c r="G366" s="12">
        <v>2.7262295081967207</v>
      </c>
      <c r="H366" s="12">
        <v>16.63</v>
      </c>
      <c r="I366" s="25"/>
    </row>
    <row r="367" spans="1:9" s="9" customFormat="1" ht="21.75" customHeight="1">
      <c r="A367" s="214"/>
      <c r="B367" s="206"/>
      <c r="C367" s="16" t="s">
        <v>1656</v>
      </c>
      <c r="D367" s="19" t="s">
        <v>1657</v>
      </c>
      <c r="E367" s="17" t="s">
        <v>1658</v>
      </c>
      <c r="F367" s="18" t="s">
        <v>628</v>
      </c>
      <c r="G367" s="12">
        <v>2.7262295081967207</v>
      </c>
      <c r="H367" s="12">
        <v>16.63</v>
      </c>
      <c r="I367" s="25"/>
    </row>
    <row r="368" spans="1:9" s="9" customFormat="1" ht="21.75" customHeight="1">
      <c r="A368" s="214"/>
      <c r="B368" s="206"/>
      <c r="C368" s="16" t="s">
        <v>1659</v>
      </c>
      <c r="D368" s="19" t="s">
        <v>1660</v>
      </c>
      <c r="E368" s="17" t="s">
        <v>1661</v>
      </c>
      <c r="F368" s="18" t="s">
        <v>628</v>
      </c>
      <c r="G368" s="12">
        <v>2.7262295081967207</v>
      </c>
      <c r="H368" s="12">
        <v>16.63</v>
      </c>
      <c r="I368" s="25"/>
    </row>
    <row r="369" spans="1:9" s="9" customFormat="1" ht="21.75" customHeight="1">
      <c r="A369" s="215"/>
      <c r="B369" s="205" t="s">
        <v>1662</v>
      </c>
      <c r="C369" s="57" t="s">
        <v>1663</v>
      </c>
      <c r="D369" s="16" t="s">
        <v>1664</v>
      </c>
      <c r="E369" s="17" t="s">
        <v>1665</v>
      </c>
      <c r="F369" s="18" t="s">
        <v>628</v>
      </c>
      <c r="G369" s="12">
        <v>2.7262295081967207</v>
      </c>
      <c r="H369" s="12">
        <v>16.63</v>
      </c>
      <c r="I369" s="25"/>
    </row>
    <row r="370" spans="1:9" s="9" customFormat="1" ht="21.75" customHeight="1">
      <c r="A370" s="215"/>
      <c r="B370" s="206"/>
      <c r="C370" s="57" t="s">
        <v>1666</v>
      </c>
      <c r="D370" s="19" t="s">
        <v>1667</v>
      </c>
      <c r="E370" s="17" t="s">
        <v>1668</v>
      </c>
      <c r="F370" s="18" t="s">
        <v>628</v>
      </c>
      <c r="G370" s="12">
        <v>2.7262295081967207</v>
      </c>
      <c r="H370" s="12">
        <v>16.63</v>
      </c>
      <c r="I370" s="25"/>
    </row>
    <row r="371" spans="1:9" s="9" customFormat="1" ht="21.75" customHeight="1">
      <c r="A371" s="215"/>
      <c r="B371" s="206"/>
      <c r="C371" s="57" t="s">
        <v>1669</v>
      </c>
      <c r="D371" s="19" t="s">
        <v>1670</v>
      </c>
      <c r="E371" s="17" t="s">
        <v>1671</v>
      </c>
      <c r="F371" s="18" t="s">
        <v>628</v>
      </c>
      <c r="G371" s="12">
        <v>2.7262295081967207</v>
      </c>
      <c r="H371" s="12">
        <v>16.63</v>
      </c>
      <c r="I371" s="25"/>
    </row>
    <row r="372" spans="1:9" s="9" customFormat="1" ht="21.75" customHeight="1">
      <c r="A372" s="215"/>
      <c r="B372" s="206"/>
      <c r="C372" s="57" t="s">
        <v>1672</v>
      </c>
      <c r="D372" s="19" t="s">
        <v>1673</v>
      </c>
      <c r="E372" s="17" t="s">
        <v>1674</v>
      </c>
      <c r="F372" s="18" t="s">
        <v>628</v>
      </c>
      <c r="G372" s="12">
        <v>2.7262295081967207</v>
      </c>
      <c r="H372" s="12">
        <v>16.63</v>
      </c>
      <c r="I372" s="25"/>
    </row>
    <row r="373" spans="1:9" s="9" customFormat="1" ht="21.75" customHeight="1">
      <c r="A373" s="215"/>
      <c r="B373" s="206"/>
      <c r="C373" s="57" t="s">
        <v>1675</v>
      </c>
      <c r="D373" s="19" t="s">
        <v>1676</v>
      </c>
      <c r="E373" s="17" t="s">
        <v>1677</v>
      </c>
      <c r="F373" s="18" t="s">
        <v>628</v>
      </c>
      <c r="G373" s="12">
        <v>2.7262295081967207</v>
      </c>
      <c r="H373" s="12">
        <v>16.63</v>
      </c>
      <c r="I373" s="25"/>
    </row>
    <row r="374" spans="1:9" s="9" customFormat="1" ht="21.75" customHeight="1">
      <c r="A374" s="215"/>
      <c r="B374" s="206"/>
      <c r="C374" s="57" t="s">
        <v>1678</v>
      </c>
      <c r="D374" s="19" t="s">
        <v>1679</v>
      </c>
      <c r="E374" s="17" t="s">
        <v>1680</v>
      </c>
      <c r="F374" s="18" t="s">
        <v>628</v>
      </c>
      <c r="G374" s="12">
        <v>2.7262295081967207</v>
      </c>
      <c r="H374" s="12">
        <v>16.63</v>
      </c>
      <c r="I374" s="25"/>
    </row>
    <row r="375" spans="1:9" s="9" customFormat="1" ht="21.75" customHeight="1">
      <c r="A375" s="215"/>
      <c r="B375" s="206"/>
      <c r="C375" s="57" t="s">
        <v>1681</v>
      </c>
      <c r="D375" s="19" t="s">
        <v>1682</v>
      </c>
      <c r="E375" s="17" t="s">
        <v>1683</v>
      </c>
      <c r="F375" s="18" t="s">
        <v>628</v>
      </c>
      <c r="G375" s="12">
        <v>2.7262295081967207</v>
      </c>
      <c r="H375" s="12">
        <v>16.63</v>
      </c>
      <c r="I375" s="25"/>
    </row>
    <row r="376" spans="1:9" s="9" customFormat="1" ht="21.75" customHeight="1">
      <c r="A376" s="215"/>
      <c r="B376" s="206"/>
      <c r="C376" s="57" t="s">
        <v>1684</v>
      </c>
      <c r="D376" s="19" t="s">
        <v>1685</v>
      </c>
      <c r="E376" s="17" t="s">
        <v>1686</v>
      </c>
      <c r="F376" s="18" t="s">
        <v>628</v>
      </c>
      <c r="G376" s="12">
        <v>2.7262295081967207</v>
      </c>
      <c r="H376" s="12">
        <v>16.63</v>
      </c>
      <c r="I376" s="25"/>
    </row>
    <row r="377" spans="1:9" s="9" customFormat="1" ht="21.75" customHeight="1">
      <c r="A377" s="215"/>
      <c r="B377" s="207"/>
      <c r="C377" s="57" t="s">
        <v>1687</v>
      </c>
      <c r="D377" s="19" t="s">
        <v>1688</v>
      </c>
      <c r="E377" s="17" t="s">
        <v>1689</v>
      </c>
      <c r="F377" s="18" t="s">
        <v>628</v>
      </c>
      <c r="G377" s="12">
        <v>2.7262295081967207</v>
      </c>
      <c r="H377" s="12">
        <v>16.63</v>
      </c>
      <c r="I377" s="25"/>
    </row>
    <row r="378" spans="1:9" s="9" customFormat="1" ht="21.75" customHeight="1">
      <c r="A378" s="214"/>
      <c r="B378" s="207" t="s">
        <v>1690</v>
      </c>
      <c r="C378" s="16" t="s">
        <v>1691</v>
      </c>
      <c r="D378" s="19" t="s">
        <v>1692</v>
      </c>
      <c r="E378" s="17" t="s">
        <v>1693</v>
      </c>
      <c r="F378" s="18" t="s">
        <v>628</v>
      </c>
      <c r="G378" s="12">
        <v>2.7262295081967207</v>
      </c>
      <c r="H378" s="12">
        <v>16.63</v>
      </c>
      <c r="I378" s="25"/>
    </row>
    <row r="379" spans="1:9" s="9" customFormat="1" ht="21.75" customHeight="1">
      <c r="A379" s="214"/>
      <c r="B379" s="221"/>
      <c r="C379" s="16" t="s">
        <v>1694</v>
      </c>
      <c r="D379" s="19" t="s">
        <v>1695</v>
      </c>
      <c r="E379" s="17" t="s">
        <v>1696</v>
      </c>
      <c r="F379" s="18" t="s">
        <v>628</v>
      </c>
      <c r="G379" s="12">
        <v>2.7262295081967207</v>
      </c>
      <c r="H379" s="12">
        <v>16.63</v>
      </c>
      <c r="I379" s="25"/>
    </row>
    <row r="380" spans="1:9" s="9" customFormat="1" ht="21.75" customHeight="1">
      <c r="A380" s="214"/>
      <c r="B380" s="221"/>
      <c r="C380" s="16" t="s">
        <v>1697</v>
      </c>
      <c r="D380" s="19" t="s">
        <v>1698</v>
      </c>
      <c r="E380" s="17" t="s">
        <v>1699</v>
      </c>
      <c r="F380" s="18" t="s">
        <v>628</v>
      </c>
      <c r="G380" s="12">
        <v>2.7262295081967207</v>
      </c>
      <c r="H380" s="12">
        <v>16.63</v>
      </c>
      <c r="I380" s="25"/>
    </row>
    <row r="381" spans="1:9" s="9" customFormat="1" ht="21.75" customHeight="1">
      <c r="A381" s="214"/>
      <c r="B381" s="221"/>
      <c r="C381" s="16" t="s">
        <v>1700</v>
      </c>
      <c r="D381" s="19" t="s">
        <v>1701</v>
      </c>
      <c r="E381" s="17" t="s">
        <v>1702</v>
      </c>
      <c r="F381" s="18" t="s">
        <v>628</v>
      </c>
      <c r="G381" s="12">
        <v>2.7262295081967207</v>
      </c>
      <c r="H381" s="12">
        <v>16.63</v>
      </c>
      <c r="I381" s="25"/>
    </row>
    <row r="382" spans="1:9" s="9" customFormat="1" ht="21.75" customHeight="1">
      <c r="A382" s="214"/>
      <c r="B382" s="221"/>
      <c r="C382" s="16" t="s">
        <v>1703</v>
      </c>
      <c r="D382" s="19" t="s">
        <v>1704</v>
      </c>
      <c r="E382" s="17" t="s">
        <v>1705</v>
      </c>
      <c r="F382" s="18" t="s">
        <v>628</v>
      </c>
      <c r="G382" s="12">
        <v>2.7262295081967207</v>
      </c>
      <c r="H382" s="12">
        <v>16.63</v>
      </c>
      <c r="I382" s="25"/>
    </row>
    <row r="383" spans="1:9" s="9" customFormat="1" ht="21.75" customHeight="1">
      <c r="A383" s="214"/>
      <c r="B383" s="221"/>
      <c r="C383" s="16" t="s">
        <v>1706</v>
      </c>
      <c r="D383" s="19" t="s">
        <v>1707</v>
      </c>
      <c r="E383" s="17" t="s">
        <v>1708</v>
      </c>
      <c r="F383" s="18" t="s">
        <v>628</v>
      </c>
      <c r="G383" s="12">
        <v>2.7262295081967207</v>
      </c>
      <c r="H383" s="12">
        <v>16.63</v>
      </c>
      <c r="I383" s="25"/>
    </row>
    <row r="384" spans="1:9" s="9" customFormat="1" ht="21.75" customHeight="1">
      <c r="A384" s="214"/>
      <c r="B384" s="221"/>
      <c r="C384" s="16" t="s">
        <v>1709</v>
      </c>
      <c r="D384" s="19" t="s">
        <v>1710</v>
      </c>
      <c r="E384" s="17" t="s">
        <v>1711</v>
      </c>
      <c r="F384" s="18" t="s">
        <v>628</v>
      </c>
      <c r="G384" s="12">
        <v>2.7262295081967207</v>
      </c>
      <c r="H384" s="12">
        <v>16.63</v>
      </c>
      <c r="I384" s="25"/>
    </row>
    <row r="385" spans="1:9" s="9" customFormat="1" ht="21.75" customHeight="1">
      <c r="A385" s="214"/>
      <c r="B385" s="220" t="s">
        <v>427</v>
      </c>
      <c r="C385" s="16" t="s">
        <v>1712</v>
      </c>
      <c r="D385" s="19" t="s">
        <v>1713</v>
      </c>
      <c r="E385" s="17" t="s">
        <v>1714</v>
      </c>
      <c r="F385" s="18" t="s">
        <v>1620</v>
      </c>
      <c r="G385" s="12">
        <v>2.4983606557377045</v>
      </c>
      <c r="H385" s="12">
        <v>15.24</v>
      </c>
      <c r="I385" s="25"/>
    </row>
    <row r="386" spans="1:9" s="9" customFormat="1" ht="21.75" customHeight="1">
      <c r="A386" s="214"/>
      <c r="B386" s="206"/>
      <c r="C386" s="16" t="s">
        <v>1715</v>
      </c>
      <c r="D386" s="19" t="s">
        <v>1716</v>
      </c>
      <c r="E386" s="17" t="s">
        <v>1717</v>
      </c>
      <c r="F386" s="18" t="s">
        <v>1620</v>
      </c>
      <c r="G386" s="12">
        <v>2.4983606557377045</v>
      </c>
      <c r="H386" s="12">
        <v>15.24</v>
      </c>
      <c r="I386" s="25"/>
    </row>
    <row r="387" spans="1:9" s="9" customFormat="1" ht="21.75" customHeight="1">
      <c r="A387" s="214"/>
      <c r="B387" s="206"/>
      <c r="C387" s="16" t="s">
        <v>1718</v>
      </c>
      <c r="D387" s="19" t="s">
        <v>1719</v>
      </c>
      <c r="E387" s="17" t="s">
        <v>1720</v>
      </c>
      <c r="F387" s="18" t="s">
        <v>1620</v>
      </c>
      <c r="G387" s="12">
        <v>2.4983606557377045</v>
      </c>
      <c r="H387" s="12">
        <v>15.24</v>
      </c>
      <c r="I387" s="25"/>
    </row>
    <row r="388" spans="1:9" s="9" customFormat="1" ht="21.75" customHeight="1">
      <c r="A388" s="214"/>
      <c r="B388" s="206"/>
      <c r="C388" s="16" t="s">
        <v>1721</v>
      </c>
      <c r="D388" s="19" t="s">
        <v>1722</v>
      </c>
      <c r="E388" s="17" t="s">
        <v>1723</v>
      </c>
      <c r="F388" s="18" t="s">
        <v>1620</v>
      </c>
      <c r="G388" s="12">
        <v>2.4983606557377045</v>
      </c>
      <c r="H388" s="12">
        <v>15.24</v>
      </c>
      <c r="I388" s="25"/>
    </row>
    <row r="389" spans="1:9" s="9" customFormat="1" ht="21.75" customHeight="1">
      <c r="A389" s="214"/>
      <c r="B389" s="206"/>
      <c r="C389" s="16" t="s">
        <v>1724</v>
      </c>
      <c r="D389" s="19" t="s">
        <v>1725</v>
      </c>
      <c r="E389" s="17" t="s">
        <v>1726</v>
      </c>
      <c r="F389" s="18" t="s">
        <v>1727</v>
      </c>
      <c r="G389" s="12">
        <v>2.4983606557377045</v>
      </c>
      <c r="H389" s="12">
        <v>15.24</v>
      </c>
      <c r="I389" s="25"/>
    </row>
    <row r="390" spans="1:9" s="9" customFormat="1" ht="21.75" customHeight="1">
      <c r="A390" s="214"/>
      <c r="B390" s="206"/>
      <c r="C390" s="16" t="s">
        <v>1728</v>
      </c>
      <c r="D390" s="19" t="s">
        <v>1729</v>
      </c>
      <c r="E390" s="17" t="s">
        <v>1730</v>
      </c>
      <c r="F390" s="18" t="s">
        <v>1727</v>
      </c>
      <c r="G390" s="12">
        <v>2.4983606557377045</v>
      </c>
      <c r="H390" s="12">
        <v>15.24</v>
      </c>
      <c r="I390" s="25"/>
    </row>
    <row r="391" spans="1:9" s="9" customFormat="1" ht="21.75" customHeight="1">
      <c r="A391" s="214"/>
      <c r="B391" s="206"/>
      <c r="C391" s="16" t="s">
        <v>1731</v>
      </c>
      <c r="D391" s="19" t="s">
        <v>1732</v>
      </c>
      <c r="E391" s="17" t="s">
        <v>1733</v>
      </c>
      <c r="F391" s="18" t="s">
        <v>1620</v>
      </c>
      <c r="G391" s="12">
        <v>2.4983606557377045</v>
      </c>
      <c r="H391" s="12">
        <v>15.24</v>
      </c>
      <c r="I391" s="25"/>
    </row>
    <row r="392" spans="1:9" s="9" customFormat="1" ht="21.75" customHeight="1">
      <c r="A392" s="214"/>
      <c r="B392" s="206"/>
      <c r="C392" s="16" t="s">
        <v>1734</v>
      </c>
      <c r="D392" s="19" t="s">
        <v>1735</v>
      </c>
      <c r="E392" s="17" t="s">
        <v>1736</v>
      </c>
      <c r="F392" s="18" t="s">
        <v>1620</v>
      </c>
      <c r="G392" s="12">
        <v>2.4983606557377045</v>
      </c>
      <c r="H392" s="12">
        <v>15.24</v>
      </c>
      <c r="I392" s="25"/>
    </row>
    <row r="393" spans="1:9" s="9" customFormat="1" ht="21.75" customHeight="1">
      <c r="A393" s="214"/>
      <c r="B393" s="206"/>
      <c r="C393" s="16" t="s">
        <v>1737</v>
      </c>
      <c r="D393" s="19" t="s">
        <v>1738</v>
      </c>
      <c r="E393" s="17" t="s">
        <v>1739</v>
      </c>
      <c r="F393" s="18" t="s">
        <v>1620</v>
      </c>
      <c r="G393" s="12">
        <v>2.4983606557377045</v>
      </c>
      <c r="H393" s="12">
        <v>15.24</v>
      </c>
      <c r="I393" s="25"/>
    </row>
    <row r="394" spans="1:9" s="9" customFormat="1" ht="21.75" customHeight="1">
      <c r="A394" s="214"/>
      <c r="B394" s="206"/>
      <c r="C394" s="16" t="s">
        <v>1740</v>
      </c>
      <c r="D394" s="19" t="s">
        <v>1741</v>
      </c>
      <c r="E394" s="17" t="s">
        <v>1742</v>
      </c>
      <c r="F394" s="18" t="s">
        <v>1620</v>
      </c>
      <c r="G394" s="12">
        <v>2.4983606557377045</v>
      </c>
      <c r="H394" s="12">
        <v>15.24</v>
      </c>
      <c r="I394" s="25"/>
    </row>
    <row r="395" spans="1:9" s="9" customFormat="1" ht="21.75" customHeight="1">
      <c r="A395" s="214"/>
      <c r="B395" s="206"/>
      <c r="C395" s="16" t="s">
        <v>1743</v>
      </c>
      <c r="D395" s="19" t="s">
        <v>1744</v>
      </c>
      <c r="E395" s="17" t="s">
        <v>1745</v>
      </c>
      <c r="F395" s="18" t="s">
        <v>1620</v>
      </c>
      <c r="G395" s="12">
        <v>2.4983606557377045</v>
      </c>
      <c r="H395" s="12">
        <v>15.24</v>
      </c>
      <c r="I395" s="25"/>
    </row>
    <row r="396" spans="1:9" s="9" customFormat="1" ht="21.75" customHeight="1">
      <c r="A396" s="214"/>
      <c r="B396" s="206"/>
      <c r="C396" s="16" t="s">
        <v>1746</v>
      </c>
      <c r="D396" s="19" t="s">
        <v>1747</v>
      </c>
      <c r="E396" s="17" t="s">
        <v>1748</v>
      </c>
      <c r="F396" s="18" t="s">
        <v>1727</v>
      </c>
      <c r="G396" s="12">
        <v>2.4983606557377045</v>
      </c>
      <c r="H396" s="12">
        <v>15.24</v>
      </c>
      <c r="I396" s="25"/>
    </row>
    <row r="397" spans="1:9" s="9" customFormat="1" ht="21.75" customHeight="1">
      <c r="A397" s="214"/>
      <c r="B397" s="206"/>
      <c r="C397" s="16" t="s">
        <v>1749</v>
      </c>
      <c r="D397" s="19" t="s">
        <v>1750</v>
      </c>
      <c r="E397" s="17" t="s">
        <v>1751</v>
      </c>
      <c r="F397" s="18" t="s">
        <v>1727</v>
      </c>
      <c r="G397" s="12">
        <v>2.4983606557377045</v>
      </c>
      <c r="H397" s="12">
        <v>15.24</v>
      </c>
      <c r="I397" s="25"/>
    </row>
    <row r="398" spans="1:9" s="9" customFormat="1" ht="21.75" customHeight="1">
      <c r="A398" s="214"/>
      <c r="B398" s="206"/>
      <c r="C398" s="16" t="s">
        <v>1752</v>
      </c>
      <c r="D398" s="19" t="s">
        <v>1753</v>
      </c>
      <c r="E398" s="17" t="s">
        <v>1754</v>
      </c>
      <c r="F398" s="18" t="s">
        <v>1727</v>
      </c>
      <c r="G398" s="12">
        <v>2.4983606557377045</v>
      </c>
      <c r="H398" s="12">
        <v>15.24</v>
      </c>
      <c r="I398" s="25"/>
    </row>
    <row r="399" spans="1:9" s="9" customFormat="1" ht="21.75" customHeight="1">
      <c r="A399" s="214"/>
      <c r="B399" s="206"/>
      <c r="C399" s="16" t="s">
        <v>1755</v>
      </c>
      <c r="D399" s="19" t="s">
        <v>1756</v>
      </c>
      <c r="E399" s="17" t="s">
        <v>1757</v>
      </c>
      <c r="F399" s="18" t="s">
        <v>1620</v>
      </c>
      <c r="G399" s="12">
        <v>2.4983606557377045</v>
      </c>
      <c r="H399" s="12">
        <v>15.24</v>
      </c>
      <c r="I399" s="25"/>
    </row>
    <row r="400" spans="1:9" s="9" customFormat="1" ht="21.75" customHeight="1">
      <c r="A400" s="214"/>
      <c r="B400" s="206"/>
      <c r="C400" s="16" t="s">
        <v>1758</v>
      </c>
      <c r="D400" s="19" t="s">
        <v>1759</v>
      </c>
      <c r="E400" s="17" t="s">
        <v>1760</v>
      </c>
      <c r="F400" s="18" t="s">
        <v>1620</v>
      </c>
      <c r="G400" s="12">
        <v>2.4983606557377045</v>
      </c>
      <c r="H400" s="12">
        <v>15.24</v>
      </c>
      <c r="I400" s="25"/>
    </row>
    <row r="401" spans="1:9" s="9" customFormat="1" ht="21.75" customHeight="1">
      <c r="A401" s="214"/>
      <c r="B401" s="206"/>
      <c r="C401" s="16" t="s">
        <v>1761</v>
      </c>
      <c r="D401" s="19" t="s">
        <v>1762</v>
      </c>
      <c r="E401" s="17" t="s">
        <v>1763</v>
      </c>
      <c r="F401" s="18" t="s">
        <v>1620</v>
      </c>
      <c r="G401" s="12">
        <v>2.4983606557377045</v>
      </c>
      <c r="H401" s="12">
        <v>15.24</v>
      </c>
      <c r="I401" s="25"/>
    </row>
    <row r="402" spans="1:9" s="9" customFormat="1" ht="21.75" customHeight="1">
      <c r="A402" s="214"/>
      <c r="B402" s="206"/>
      <c r="C402" s="16" t="s">
        <v>1764</v>
      </c>
      <c r="D402" s="19" t="s">
        <v>1765</v>
      </c>
      <c r="E402" s="17" t="s">
        <v>1766</v>
      </c>
      <c r="F402" s="18" t="s">
        <v>1620</v>
      </c>
      <c r="G402" s="12">
        <v>2.4983606557377045</v>
      </c>
      <c r="H402" s="12">
        <v>15.24</v>
      </c>
      <c r="I402" s="25"/>
    </row>
    <row r="403" spans="1:9" s="9" customFormat="1" ht="21.75" customHeight="1">
      <c r="A403" s="214"/>
      <c r="B403" s="206"/>
      <c r="C403" s="16" t="s">
        <v>1767</v>
      </c>
      <c r="D403" s="19" t="s">
        <v>1768</v>
      </c>
      <c r="E403" s="17" t="s">
        <v>1769</v>
      </c>
      <c r="F403" s="18" t="s">
        <v>1620</v>
      </c>
      <c r="G403" s="12">
        <v>2.4983606557377045</v>
      </c>
      <c r="H403" s="12">
        <v>15.24</v>
      </c>
      <c r="I403" s="25"/>
    </row>
    <row r="404" spans="1:9" s="9" customFormat="1" ht="21.75" customHeight="1">
      <c r="A404" s="214"/>
      <c r="B404" s="206"/>
      <c r="C404" s="16" t="s">
        <v>1770</v>
      </c>
      <c r="D404" s="19" t="s">
        <v>1771</v>
      </c>
      <c r="E404" s="17" t="s">
        <v>1772</v>
      </c>
      <c r="F404" s="18" t="s">
        <v>1620</v>
      </c>
      <c r="G404" s="12">
        <v>2.4983606557377045</v>
      </c>
      <c r="H404" s="12">
        <v>15.24</v>
      </c>
      <c r="I404" s="25"/>
    </row>
    <row r="405" spans="1:9" s="9" customFormat="1" ht="21.75" customHeight="1">
      <c r="A405" s="214"/>
      <c r="B405" s="216"/>
      <c r="C405" s="16" t="s">
        <v>1773</v>
      </c>
      <c r="D405" s="19" t="s">
        <v>1774</v>
      </c>
      <c r="E405" s="17" t="s">
        <v>1775</v>
      </c>
      <c r="F405" s="18" t="s">
        <v>1620</v>
      </c>
      <c r="G405" s="12">
        <v>2.4983606557377045</v>
      </c>
      <c r="H405" s="12">
        <v>15.24</v>
      </c>
      <c r="I405" s="25"/>
    </row>
    <row r="406" spans="1:9" s="9" customFormat="1" ht="21.75" customHeight="1">
      <c r="A406" s="214"/>
      <c r="B406" s="220" t="s">
        <v>161</v>
      </c>
      <c r="C406" s="16" t="s">
        <v>163</v>
      </c>
      <c r="D406" s="19" t="s">
        <v>162</v>
      </c>
      <c r="E406" s="17" t="s">
        <v>164</v>
      </c>
      <c r="F406" s="18" t="s">
        <v>165</v>
      </c>
      <c r="G406" s="12">
        <v>3.3786885245901628</v>
      </c>
      <c r="H406" s="12">
        <v>20.61</v>
      </c>
      <c r="I406" s="25"/>
    </row>
    <row r="407" spans="1:9" s="9" customFormat="1" ht="21.75" customHeight="1">
      <c r="A407" s="214"/>
      <c r="B407" s="206"/>
      <c r="C407" s="16" t="s">
        <v>167</v>
      </c>
      <c r="D407" s="19" t="s">
        <v>166</v>
      </c>
      <c r="E407" s="17" t="s">
        <v>168</v>
      </c>
      <c r="F407" s="18" t="s">
        <v>165</v>
      </c>
      <c r="G407" s="12">
        <v>3.3786885245901628</v>
      </c>
      <c r="H407" s="12">
        <v>20.61</v>
      </c>
      <c r="I407" s="25"/>
    </row>
    <row r="408" spans="1:9" s="9" customFormat="1" ht="21.75" customHeight="1">
      <c r="A408" s="214"/>
      <c r="B408" s="206"/>
      <c r="C408" s="16" t="s">
        <v>170</v>
      </c>
      <c r="D408" s="19" t="s">
        <v>169</v>
      </c>
      <c r="E408" s="17" t="s">
        <v>171</v>
      </c>
      <c r="F408" s="18" t="s">
        <v>165</v>
      </c>
      <c r="G408" s="12">
        <v>3.3786885245901628</v>
      </c>
      <c r="H408" s="12">
        <v>20.61</v>
      </c>
      <c r="I408" s="25"/>
    </row>
    <row r="409" spans="1:9" s="9" customFormat="1" ht="21.75" customHeight="1">
      <c r="A409" s="214"/>
      <c r="B409" s="206"/>
      <c r="C409" s="16" t="s">
        <v>173</v>
      </c>
      <c r="D409" s="19" t="s">
        <v>172</v>
      </c>
      <c r="E409" s="17" t="s">
        <v>174</v>
      </c>
      <c r="F409" s="18" t="s">
        <v>165</v>
      </c>
      <c r="G409" s="12">
        <v>3.3786885245901628</v>
      </c>
      <c r="H409" s="12">
        <v>20.61</v>
      </c>
      <c r="I409" s="25"/>
    </row>
    <row r="410" spans="1:9" s="9" customFormat="1" ht="21.75" customHeight="1">
      <c r="A410" s="214"/>
      <c r="B410" s="206"/>
      <c r="C410" s="16" t="s">
        <v>176</v>
      </c>
      <c r="D410" s="19" t="s">
        <v>175</v>
      </c>
      <c r="E410" s="17" t="s">
        <v>177</v>
      </c>
      <c r="F410" s="18" t="s">
        <v>165</v>
      </c>
      <c r="G410" s="12">
        <v>3.3786885245901628</v>
      </c>
      <c r="H410" s="12">
        <v>20.61</v>
      </c>
      <c r="I410" s="25"/>
    </row>
    <row r="411" spans="1:9" s="9" customFormat="1" ht="21.75" customHeight="1">
      <c r="A411" s="214"/>
      <c r="B411" s="206"/>
      <c r="C411" s="16" t="s">
        <v>954</v>
      </c>
      <c r="D411" s="19" t="s">
        <v>955</v>
      </c>
      <c r="E411" s="17" t="s">
        <v>1024</v>
      </c>
      <c r="F411" s="18" t="s">
        <v>165</v>
      </c>
      <c r="G411" s="12">
        <v>3.3786885245901628</v>
      </c>
      <c r="H411" s="12">
        <v>20.61</v>
      </c>
      <c r="I411" s="25"/>
    </row>
    <row r="412" spans="1:9" s="9" customFormat="1" ht="21.75" customHeight="1">
      <c r="A412" s="214"/>
      <c r="B412" s="206"/>
      <c r="C412" s="16" t="s">
        <v>956</v>
      </c>
      <c r="D412" s="19" t="s">
        <v>957</v>
      </c>
      <c r="E412" s="17" t="s">
        <v>1025</v>
      </c>
      <c r="F412" s="18" t="s">
        <v>165</v>
      </c>
      <c r="G412" s="12">
        <v>3.3786885245901628</v>
      </c>
      <c r="H412" s="12">
        <v>20.61</v>
      </c>
      <c r="I412" s="25"/>
    </row>
    <row r="413" spans="1:9" s="9" customFormat="1" ht="21.75" customHeight="1">
      <c r="A413" s="214"/>
      <c r="B413" s="216"/>
      <c r="C413" s="16" t="s">
        <v>179</v>
      </c>
      <c r="D413" s="19" t="s">
        <v>178</v>
      </c>
      <c r="E413" s="17" t="s">
        <v>180</v>
      </c>
      <c r="F413" s="18" t="s">
        <v>54</v>
      </c>
      <c r="G413" s="12">
        <v>4.6442622950819654</v>
      </c>
      <c r="H413" s="12">
        <v>28.33</v>
      </c>
      <c r="I413" s="25"/>
    </row>
    <row r="414" spans="1:9" s="9" customFormat="1" ht="21.75" customHeight="1">
      <c r="A414" s="214"/>
      <c r="B414" s="220" t="s">
        <v>450</v>
      </c>
      <c r="C414" s="16" t="s">
        <v>449</v>
      </c>
      <c r="D414" s="19" t="s">
        <v>467</v>
      </c>
      <c r="E414" s="17" t="s">
        <v>665</v>
      </c>
      <c r="F414" s="18" t="s">
        <v>628</v>
      </c>
      <c r="G414" s="12">
        <v>2.9590163934426226</v>
      </c>
      <c r="H414" s="12">
        <v>18.05</v>
      </c>
      <c r="I414" s="25"/>
    </row>
    <row r="415" spans="1:9" s="9" customFormat="1" ht="21.75" customHeight="1">
      <c r="A415" s="214"/>
      <c r="B415" s="206"/>
      <c r="C415" s="16" t="s">
        <v>448</v>
      </c>
      <c r="D415" s="19" t="s">
        <v>468</v>
      </c>
      <c r="E415" s="17" t="s">
        <v>666</v>
      </c>
      <c r="F415" s="18" t="s">
        <v>628</v>
      </c>
      <c r="G415" s="12">
        <v>2.9590163934426226</v>
      </c>
      <c r="H415" s="12">
        <v>18.05</v>
      </c>
      <c r="I415" s="25"/>
    </row>
    <row r="416" spans="1:9" s="9" customFormat="1" ht="21.75" customHeight="1">
      <c r="A416" s="214"/>
      <c r="B416" s="206"/>
      <c r="C416" s="16" t="s">
        <v>447</v>
      </c>
      <c r="D416" s="19" t="s">
        <v>469</v>
      </c>
      <c r="E416" s="17" t="s">
        <v>667</v>
      </c>
      <c r="F416" s="18" t="s">
        <v>628</v>
      </c>
      <c r="G416" s="12">
        <v>2.9590163934426226</v>
      </c>
      <c r="H416" s="12">
        <v>18.05</v>
      </c>
      <c r="I416" s="25"/>
    </row>
    <row r="417" spans="1:9" s="9" customFormat="1" ht="21.75" customHeight="1">
      <c r="A417" s="214"/>
      <c r="B417" s="206"/>
      <c r="C417" s="16" t="s">
        <v>446</v>
      </c>
      <c r="D417" s="19" t="s">
        <v>470</v>
      </c>
      <c r="E417" s="17" t="s">
        <v>668</v>
      </c>
      <c r="F417" s="18" t="s">
        <v>628</v>
      </c>
      <c r="G417" s="12">
        <v>2.9590163934426226</v>
      </c>
      <c r="H417" s="12">
        <v>18.05</v>
      </c>
      <c r="I417" s="25"/>
    </row>
    <row r="418" spans="1:9" s="9" customFormat="1" ht="21.75" customHeight="1">
      <c r="A418" s="214"/>
      <c r="B418" s="206"/>
      <c r="C418" s="16" t="s">
        <v>445</v>
      </c>
      <c r="D418" s="19" t="s">
        <v>471</v>
      </c>
      <c r="E418" s="17" t="s">
        <v>669</v>
      </c>
      <c r="F418" s="18" t="s">
        <v>628</v>
      </c>
      <c r="G418" s="12">
        <v>2.9590163934426226</v>
      </c>
      <c r="H418" s="12">
        <v>18.05</v>
      </c>
      <c r="I418" s="25"/>
    </row>
    <row r="419" spans="1:9" s="9" customFormat="1" ht="21.75" customHeight="1">
      <c r="A419" s="214"/>
      <c r="B419" s="206"/>
      <c r="C419" s="16" t="s">
        <v>466</v>
      </c>
      <c r="D419" s="19" t="s">
        <v>472</v>
      </c>
      <c r="E419" s="17" t="s">
        <v>670</v>
      </c>
      <c r="F419" s="18" t="s">
        <v>628</v>
      </c>
      <c r="G419" s="12">
        <v>2.9590163934426226</v>
      </c>
      <c r="H419" s="12">
        <v>18.05</v>
      </c>
      <c r="I419" s="25"/>
    </row>
    <row r="420" spans="1:9" s="9" customFormat="1" ht="21.75" customHeight="1">
      <c r="A420" s="214"/>
      <c r="B420" s="206"/>
      <c r="C420" s="16" t="s">
        <v>444</v>
      </c>
      <c r="D420" s="19" t="s">
        <v>473</v>
      </c>
      <c r="E420" s="17" t="s">
        <v>671</v>
      </c>
      <c r="F420" s="18" t="s">
        <v>628</v>
      </c>
      <c r="G420" s="12">
        <v>2.9590163934426226</v>
      </c>
      <c r="H420" s="12">
        <v>18.05</v>
      </c>
      <c r="I420" s="25"/>
    </row>
    <row r="421" spans="1:9" s="9" customFormat="1" ht="21.75" customHeight="1">
      <c r="A421" s="214"/>
      <c r="B421" s="206"/>
      <c r="C421" s="16" t="s">
        <v>443</v>
      </c>
      <c r="D421" s="19" t="s">
        <v>474</v>
      </c>
      <c r="E421" s="17" t="s">
        <v>672</v>
      </c>
      <c r="F421" s="18" t="s">
        <v>628</v>
      </c>
      <c r="G421" s="12">
        <v>2.9590163934426226</v>
      </c>
      <c r="H421" s="12">
        <v>18.05</v>
      </c>
      <c r="I421" s="25"/>
    </row>
    <row r="422" spans="1:9" s="9" customFormat="1" ht="21.75" customHeight="1">
      <c r="A422" s="214"/>
      <c r="B422" s="206"/>
      <c r="C422" s="16" t="s">
        <v>442</v>
      </c>
      <c r="D422" s="19" t="s">
        <v>475</v>
      </c>
      <c r="E422" s="17" t="s">
        <v>673</v>
      </c>
      <c r="F422" s="18" t="s">
        <v>628</v>
      </c>
      <c r="G422" s="12">
        <v>2.9590163934426226</v>
      </c>
      <c r="H422" s="12">
        <v>18.05</v>
      </c>
      <c r="I422" s="25"/>
    </row>
    <row r="423" spans="1:9" s="9" customFormat="1" ht="21.75" customHeight="1">
      <c r="A423" s="214"/>
      <c r="B423" s="206"/>
      <c r="C423" s="16" t="s">
        <v>654</v>
      </c>
      <c r="D423" s="19" t="s">
        <v>656</v>
      </c>
      <c r="E423" s="17" t="s">
        <v>674</v>
      </c>
      <c r="F423" s="18" t="s">
        <v>628</v>
      </c>
      <c r="G423" s="12">
        <v>2.9590163934426226</v>
      </c>
      <c r="H423" s="12">
        <v>18.05</v>
      </c>
      <c r="I423" s="25"/>
    </row>
    <row r="424" spans="1:9" s="9" customFormat="1" ht="21.75" customHeight="1">
      <c r="A424" s="214"/>
      <c r="B424" s="207"/>
      <c r="C424" s="16" t="s">
        <v>655</v>
      </c>
      <c r="D424" s="19" t="s">
        <v>658</v>
      </c>
      <c r="E424" s="17" t="s">
        <v>675</v>
      </c>
      <c r="F424" s="18" t="s">
        <v>628</v>
      </c>
      <c r="G424" s="12">
        <v>2.9590163934426226</v>
      </c>
      <c r="H424" s="12">
        <v>18.05</v>
      </c>
      <c r="I424" s="25"/>
    </row>
    <row r="425" spans="1:9" s="9" customFormat="1" ht="21.75" customHeight="1">
      <c r="A425" s="214"/>
      <c r="B425" s="205" t="s">
        <v>465</v>
      </c>
      <c r="C425" s="16" t="s">
        <v>451</v>
      </c>
      <c r="D425" s="19" t="s">
        <v>476</v>
      </c>
      <c r="E425" s="17" t="s">
        <v>676</v>
      </c>
      <c r="F425" s="18" t="s">
        <v>1620</v>
      </c>
      <c r="G425" s="12">
        <v>2.7049180327868849</v>
      </c>
      <c r="H425" s="12">
        <v>16.5</v>
      </c>
      <c r="I425" s="25"/>
    </row>
    <row r="426" spans="1:9" s="9" customFormat="1" ht="21.75" customHeight="1">
      <c r="A426" s="214"/>
      <c r="B426" s="206"/>
      <c r="C426" s="16" t="s">
        <v>452</v>
      </c>
      <c r="D426" s="19" t="s">
        <v>477</v>
      </c>
      <c r="E426" s="17" t="s">
        <v>677</v>
      </c>
      <c r="F426" s="18" t="s">
        <v>1620</v>
      </c>
      <c r="G426" s="12">
        <v>2.7049180327868849</v>
      </c>
      <c r="H426" s="12">
        <v>16.5</v>
      </c>
      <c r="I426" s="25"/>
    </row>
    <row r="427" spans="1:9" s="9" customFormat="1" ht="21.75" customHeight="1">
      <c r="A427" s="214"/>
      <c r="B427" s="206"/>
      <c r="C427" s="16" t="s">
        <v>653</v>
      </c>
      <c r="D427" s="19" t="s">
        <v>657</v>
      </c>
      <c r="E427" s="17" t="s">
        <v>678</v>
      </c>
      <c r="F427" s="18" t="s">
        <v>1620</v>
      </c>
      <c r="G427" s="12">
        <v>2.7049180327868849</v>
      </c>
      <c r="H427" s="12">
        <v>16.5</v>
      </c>
      <c r="I427" s="25"/>
    </row>
    <row r="428" spans="1:9" s="9" customFormat="1" ht="21.75" customHeight="1">
      <c r="A428" s="214"/>
      <c r="B428" s="206"/>
      <c r="C428" s="16" t="s">
        <v>453</v>
      </c>
      <c r="D428" s="19" t="s">
        <v>478</v>
      </c>
      <c r="E428" s="17" t="s">
        <v>679</v>
      </c>
      <c r="F428" s="18" t="s">
        <v>1620</v>
      </c>
      <c r="G428" s="12">
        <v>2.7049180327868849</v>
      </c>
      <c r="H428" s="12">
        <v>16.5</v>
      </c>
      <c r="I428" s="25"/>
    </row>
    <row r="429" spans="1:9" s="9" customFormat="1" ht="21.75" customHeight="1">
      <c r="A429" s="214"/>
      <c r="B429" s="206"/>
      <c r="C429" s="16" t="s">
        <v>454</v>
      </c>
      <c r="D429" s="19" t="s">
        <v>479</v>
      </c>
      <c r="E429" s="17" t="s">
        <v>680</v>
      </c>
      <c r="F429" s="18" t="s">
        <v>1620</v>
      </c>
      <c r="G429" s="12">
        <v>2.7049180327868849</v>
      </c>
      <c r="H429" s="12">
        <v>16.5</v>
      </c>
      <c r="I429" s="25"/>
    </row>
    <row r="430" spans="1:9" s="9" customFormat="1" ht="21.75" customHeight="1">
      <c r="A430" s="214"/>
      <c r="B430" s="206"/>
      <c r="C430" s="16" t="s">
        <v>455</v>
      </c>
      <c r="D430" s="19" t="s">
        <v>480</v>
      </c>
      <c r="E430" s="17" t="s">
        <v>681</v>
      </c>
      <c r="F430" s="18" t="s">
        <v>1620</v>
      </c>
      <c r="G430" s="12">
        <v>2.7049180327868849</v>
      </c>
      <c r="H430" s="12">
        <v>16.5</v>
      </c>
      <c r="I430" s="25"/>
    </row>
    <row r="431" spans="1:9" s="9" customFormat="1" ht="21.75" customHeight="1">
      <c r="A431" s="214"/>
      <c r="B431" s="206"/>
      <c r="C431" s="16" t="s">
        <v>456</v>
      </c>
      <c r="D431" s="19" t="s">
        <v>481</v>
      </c>
      <c r="E431" s="17" t="s">
        <v>682</v>
      </c>
      <c r="F431" s="18" t="s">
        <v>1620</v>
      </c>
      <c r="G431" s="12">
        <v>2.7049180327868849</v>
      </c>
      <c r="H431" s="12">
        <v>16.5</v>
      </c>
      <c r="I431" s="25"/>
    </row>
    <row r="432" spans="1:9" s="9" customFormat="1" ht="21.75" customHeight="1">
      <c r="A432" s="214"/>
      <c r="B432" s="206"/>
      <c r="C432" s="16" t="s">
        <v>457</v>
      </c>
      <c r="D432" s="19" t="s">
        <v>482</v>
      </c>
      <c r="E432" s="17" t="s">
        <v>683</v>
      </c>
      <c r="F432" s="18" t="s">
        <v>1620</v>
      </c>
      <c r="G432" s="12">
        <v>2.7049180327868849</v>
      </c>
      <c r="H432" s="12">
        <v>16.5</v>
      </c>
      <c r="I432" s="25"/>
    </row>
    <row r="433" spans="1:9" s="9" customFormat="1" ht="21.75" customHeight="1">
      <c r="A433" s="214"/>
      <c r="B433" s="206"/>
      <c r="C433" s="16" t="s">
        <v>458</v>
      </c>
      <c r="D433" s="19" t="s">
        <v>483</v>
      </c>
      <c r="E433" s="17" t="s">
        <v>684</v>
      </c>
      <c r="F433" s="18" t="s">
        <v>1620</v>
      </c>
      <c r="G433" s="12">
        <v>2.7049180327868849</v>
      </c>
      <c r="H433" s="12">
        <v>16.5</v>
      </c>
      <c r="I433" s="25"/>
    </row>
    <row r="434" spans="1:9" s="9" customFormat="1" ht="21.75" customHeight="1">
      <c r="A434" s="214"/>
      <c r="B434" s="206"/>
      <c r="C434" s="16" t="s">
        <v>459</v>
      </c>
      <c r="D434" s="19" t="s">
        <v>484</v>
      </c>
      <c r="E434" s="17" t="s">
        <v>685</v>
      </c>
      <c r="F434" s="18" t="s">
        <v>1620</v>
      </c>
      <c r="G434" s="12">
        <v>2.7049180327868849</v>
      </c>
      <c r="H434" s="12">
        <v>16.5</v>
      </c>
      <c r="I434" s="25"/>
    </row>
    <row r="435" spans="1:9" s="9" customFormat="1" ht="21.75" customHeight="1">
      <c r="A435" s="214"/>
      <c r="B435" s="206"/>
      <c r="C435" s="16" t="s">
        <v>460</v>
      </c>
      <c r="D435" s="19" t="s">
        <v>485</v>
      </c>
      <c r="E435" s="17" t="s">
        <v>686</v>
      </c>
      <c r="F435" s="18" t="s">
        <v>1620</v>
      </c>
      <c r="G435" s="12">
        <v>2.7049180327868849</v>
      </c>
      <c r="H435" s="12">
        <v>16.5</v>
      </c>
      <c r="I435" s="25"/>
    </row>
    <row r="436" spans="1:9" s="9" customFormat="1" ht="21.75" customHeight="1">
      <c r="A436" s="214"/>
      <c r="B436" s="206"/>
      <c r="C436" s="16" t="s">
        <v>461</v>
      </c>
      <c r="D436" s="19" t="s">
        <v>486</v>
      </c>
      <c r="E436" s="17" t="s">
        <v>687</v>
      </c>
      <c r="F436" s="18" t="s">
        <v>1620</v>
      </c>
      <c r="G436" s="12">
        <v>2.7049180327868849</v>
      </c>
      <c r="H436" s="12">
        <v>16.5</v>
      </c>
      <c r="I436" s="25"/>
    </row>
    <row r="437" spans="1:9" s="9" customFormat="1" ht="21.75" customHeight="1">
      <c r="A437" s="214"/>
      <c r="B437" s="206"/>
      <c r="C437" s="16" t="s">
        <v>462</v>
      </c>
      <c r="D437" s="19" t="s">
        <v>487</v>
      </c>
      <c r="E437" s="17" t="s">
        <v>688</v>
      </c>
      <c r="F437" s="18" t="s">
        <v>1620</v>
      </c>
      <c r="G437" s="12">
        <v>2.7049180327868849</v>
      </c>
      <c r="H437" s="12">
        <v>16.5</v>
      </c>
      <c r="I437" s="25"/>
    </row>
    <row r="438" spans="1:9" s="9" customFormat="1" ht="21.75" customHeight="1">
      <c r="A438" s="214"/>
      <c r="B438" s="206"/>
      <c r="C438" s="16" t="s">
        <v>463</v>
      </c>
      <c r="D438" s="19" t="s">
        <v>488</v>
      </c>
      <c r="E438" s="17" t="s">
        <v>689</v>
      </c>
      <c r="F438" s="18" t="s">
        <v>1620</v>
      </c>
      <c r="G438" s="12">
        <v>2.7049180327868849</v>
      </c>
      <c r="H438" s="12">
        <v>16.5</v>
      </c>
      <c r="I438" s="25"/>
    </row>
    <row r="439" spans="1:9" s="9" customFormat="1" ht="21.75" customHeight="1">
      <c r="A439" s="214"/>
      <c r="B439" s="207"/>
      <c r="C439" s="16" t="s">
        <v>464</v>
      </c>
      <c r="D439" s="19" t="s">
        <v>489</v>
      </c>
      <c r="E439" s="17" t="s">
        <v>690</v>
      </c>
      <c r="F439" s="18" t="s">
        <v>1620</v>
      </c>
      <c r="G439" s="12">
        <v>2.7049180327868849</v>
      </c>
      <c r="H439" s="12">
        <v>16.5</v>
      </c>
      <c r="I439" s="25"/>
    </row>
    <row r="440" spans="1:9" s="9" customFormat="1" ht="21.75" customHeight="1">
      <c r="A440" s="214"/>
      <c r="B440" s="205" t="s">
        <v>915</v>
      </c>
      <c r="C440" s="16" t="s">
        <v>916</v>
      </c>
      <c r="D440" s="19" t="s">
        <v>917</v>
      </c>
      <c r="E440" s="17" t="s">
        <v>1776</v>
      </c>
      <c r="F440" s="18" t="s">
        <v>628</v>
      </c>
      <c r="G440" s="12">
        <v>2.6213114754098359</v>
      </c>
      <c r="H440" s="12">
        <v>15.99</v>
      </c>
      <c r="I440" s="25"/>
    </row>
    <row r="441" spans="1:9" s="9" customFormat="1" ht="21.75" customHeight="1">
      <c r="A441" s="214"/>
      <c r="B441" s="206"/>
      <c r="C441" s="16" t="s">
        <v>918</v>
      </c>
      <c r="D441" s="19" t="s">
        <v>919</v>
      </c>
      <c r="E441" s="17" t="s">
        <v>1777</v>
      </c>
      <c r="F441" s="18" t="s">
        <v>628</v>
      </c>
      <c r="G441" s="12">
        <v>2.6213114754098359</v>
      </c>
      <c r="H441" s="12">
        <v>15.99</v>
      </c>
      <c r="I441" s="25"/>
    </row>
    <row r="442" spans="1:9" s="9" customFormat="1" ht="21.75" customHeight="1">
      <c r="A442" s="214"/>
      <c r="B442" s="206"/>
      <c r="C442" s="16" t="s">
        <v>920</v>
      </c>
      <c r="D442" s="19" t="s">
        <v>921</v>
      </c>
      <c r="E442" s="17" t="s">
        <v>1778</v>
      </c>
      <c r="F442" s="18" t="s">
        <v>628</v>
      </c>
      <c r="G442" s="12">
        <v>2.6213114754098359</v>
      </c>
      <c r="H442" s="12">
        <v>15.99</v>
      </c>
      <c r="I442" s="25"/>
    </row>
    <row r="443" spans="1:9" s="9" customFormat="1" ht="21.75" customHeight="1">
      <c r="A443" s="214"/>
      <c r="B443" s="206"/>
      <c r="C443" s="16" t="s">
        <v>922</v>
      </c>
      <c r="D443" s="19" t="s">
        <v>923</v>
      </c>
      <c r="E443" s="17" t="s">
        <v>1779</v>
      </c>
      <c r="F443" s="18" t="s">
        <v>628</v>
      </c>
      <c r="G443" s="12">
        <v>2.6213114754098359</v>
      </c>
      <c r="H443" s="12">
        <v>15.99</v>
      </c>
      <c r="I443" s="25"/>
    </row>
    <row r="444" spans="1:9" s="9" customFormat="1" ht="21.75" customHeight="1">
      <c r="A444" s="214"/>
      <c r="B444" s="206"/>
      <c r="C444" s="16" t="s">
        <v>924</v>
      </c>
      <c r="D444" s="19" t="s">
        <v>925</v>
      </c>
      <c r="E444" s="17" t="s">
        <v>1780</v>
      </c>
      <c r="F444" s="18" t="s">
        <v>628</v>
      </c>
      <c r="G444" s="12">
        <v>2.6213114754098359</v>
      </c>
      <c r="H444" s="12">
        <v>15.99</v>
      </c>
      <c r="I444" s="25"/>
    </row>
    <row r="445" spans="1:9" s="9" customFormat="1" ht="21.75" customHeight="1">
      <c r="A445" s="214"/>
      <c r="B445" s="206"/>
      <c r="C445" s="16" t="s">
        <v>926</v>
      </c>
      <c r="D445" s="19" t="s">
        <v>927</v>
      </c>
      <c r="E445" s="17" t="s">
        <v>1781</v>
      </c>
      <c r="F445" s="18" t="s">
        <v>628</v>
      </c>
      <c r="G445" s="12">
        <v>2.6213114754098359</v>
      </c>
      <c r="H445" s="12">
        <v>15.99</v>
      </c>
      <c r="I445" s="25"/>
    </row>
    <row r="446" spans="1:9" s="9" customFormat="1" ht="21.75" customHeight="1">
      <c r="A446" s="214"/>
      <c r="B446" s="206"/>
      <c r="C446" s="16" t="s">
        <v>928</v>
      </c>
      <c r="D446" s="19" t="s">
        <v>929</v>
      </c>
      <c r="E446" s="17" t="s">
        <v>1782</v>
      </c>
      <c r="F446" s="18" t="s">
        <v>628</v>
      </c>
      <c r="G446" s="12">
        <v>2.6213114754098359</v>
      </c>
      <c r="H446" s="12">
        <v>15.99</v>
      </c>
      <c r="I446" s="25"/>
    </row>
    <row r="447" spans="1:9" s="9" customFormat="1" ht="21.75" customHeight="1">
      <c r="A447" s="214"/>
      <c r="B447" s="206"/>
      <c r="C447" s="16" t="s">
        <v>930</v>
      </c>
      <c r="D447" s="19" t="s">
        <v>931</v>
      </c>
      <c r="E447" s="17" t="s">
        <v>1783</v>
      </c>
      <c r="F447" s="18" t="s">
        <v>628</v>
      </c>
      <c r="G447" s="12">
        <v>2.6213114754098359</v>
      </c>
      <c r="H447" s="12">
        <v>15.99</v>
      </c>
      <c r="I447" s="25"/>
    </row>
    <row r="448" spans="1:9" s="9" customFormat="1" ht="21.75" customHeight="1">
      <c r="A448" s="214"/>
      <c r="B448" s="206"/>
      <c r="C448" s="16" t="s">
        <v>932</v>
      </c>
      <c r="D448" s="19" t="s">
        <v>933</v>
      </c>
      <c r="E448" s="17" t="s">
        <v>1784</v>
      </c>
      <c r="F448" s="18" t="s">
        <v>628</v>
      </c>
      <c r="G448" s="12">
        <v>2.6213114754098359</v>
      </c>
      <c r="H448" s="12">
        <v>15.99</v>
      </c>
      <c r="I448" s="25"/>
    </row>
    <row r="449" spans="1:9" s="9" customFormat="1" ht="21.75" customHeight="1">
      <c r="A449" s="214"/>
      <c r="B449" s="205" t="s">
        <v>958</v>
      </c>
      <c r="C449" s="16" t="s">
        <v>934</v>
      </c>
      <c r="D449" s="19" t="s">
        <v>935</v>
      </c>
      <c r="E449" s="17" t="s">
        <v>1785</v>
      </c>
      <c r="F449" s="18" t="s">
        <v>628</v>
      </c>
      <c r="G449" s="12">
        <v>3.9295081967213106</v>
      </c>
      <c r="H449" s="12">
        <v>23.97</v>
      </c>
      <c r="I449" s="25"/>
    </row>
    <row r="450" spans="1:9" s="9" customFormat="1" ht="21.75" customHeight="1">
      <c r="A450" s="214"/>
      <c r="B450" s="206"/>
      <c r="C450" s="16" t="s">
        <v>936</v>
      </c>
      <c r="D450" s="19" t="s">
        <v>937</v>
      </c>
      <c r="E450" s="17" t="s">
        <v>1786</v>
      </c>
      <c r="F450" s="18" t="s">
        <v>628</v>
      </c>
      <c r="G450" s="12">
        <v>3.9295081967213106</v>
      </c>
      <c r="H450" s="12">
        <v>23.97</v>
      </c>
      <c r="I450" s="25"/>
    </row>
    <row r="451" spans="1:9" s="9" customFormat="1" ht="21.75" customHeight="1">
      <c r="A451" s="214"/>
      <c r="B451" s="206"/>
      <c r="C451" s="16" t="s">
        <v>938</v>
      </c>
      <c r="D451" s="19" t="s">
        <v>939</v>
      </c>
      <c r="E451" s="17" t="s">
        <v>1787</v>
      </c>
      <c r="F451" s="18" t="s">
        <v>628</v>
      </c>
      <c r="G451" s="12">
        <v>3.9295081967213106</v>
      </c>
      <c r="H451" s="12">
        <v>23.97</v>
      </c>
      <c r="I451" s="25"/>
    </row>
    <row r="452" spans="1:9" s="9" customFormat="1" ht="21.75" customHeight="1">
      <c r="A452" s="214"/>
      <c r="B452" s="206"/>
      <c r="C452" s="16" t="s">
        <v>940</v>
      </c>
      <c r="D452" s="19" t="s">
        <v>941</v>
      </c>
      <c r="E452" s="17" t="s">
        <v>1788</v>
      </c>
      <c r="F452" s="18" t="s">
        <v>628</v>
      </c>
      <c r="G452" s="12">
        <v>3.9295081967213106</v>
      </c>
      <c r="H452" s="12">
        <v>23.97</v>
      </c>
      <c r="I452" s="25"/>
    </row>
    <row r="453" spans="1:9" s="9" customFormat="1" ht="21.75" customHeight="1">
      <c r="A453" s="214"/>
      <c r="B453" s="206"/>
      <c r="C453" s="16" t="s">
        <v>942</v>
      </c>
      <c r="D453" s="19" t="s">
        <v>943</v>
      </c>
      <c r="E453" s="17" t="s">
        <v>1789</v>
      </c>
      <c r="F453" s="18" t="s">
        <v>628</v>
      </c>
      <c r="G453" s="12">
        <v>3.9295081967213106</v>
      </c>
      <c r="H453" s="12">
        <v>23.97</v>
      </c>
      <c r="I453" s="25"/>
    </row>
    <row r="454" spans="1:9" s="9" customFormat="1" ht="21.75" customHeight="1">
      <c r="A454" s="214"/>
      <c r="B454" s="206"/>
      <c r="C454" s="16" t="s">
        <v>944</v>
      </c>
      <c r="D454" s="19" t="s">
        <v>945</v>
      </c>
      <c r="E454" s="17" t="s">
        <v>1790</v>
      </c>
      <c r="F454" s="18" t="s">
        <v>628</v>
      </c>
      <c r="G454" s="12">
        <v>3.9295081967213106</v>
      </c>
      <c r="H454" s="12">
        <v>23.97</v>
      </c>
      <c r="I454" s="25"/>
    </row>
    <row r="455" spans="1:9" s="9" customFormat="1" ht="21.75" customHeight="1">
      <c r="A455" s="214"/>
      <c r="B455" s="206"/>
      <c r="C455" s="16" t="s">
        <v>946</v>
      </c>
      <c r="D455" s="19" t="s">
        <v>947</v>
      </c>
      <c r="E455" s="17" t="s">
        <v>1791</v>
      </c>
      <c r="F455" s="18" t="s">
        <v>628</v>
      </c>
      <c r="G455" s="12">
        <v>3.9295081967213106</v>
      </c>
      <c r="H455" s="12">
        <v>23.97</v>
      </c>
      <c r="I455" s="25"/>
    </row>
    <row r="456" spans="1:9" s="9" customFormat="1" ht="21.75" customHeight="1">
      <c r="A456" s="214"/>
      <c r="B456" s="206"/>
      <c r="C456" s="16" t="s">
        <v>948</v>
      </c>
      <c r="D456" s="19" t="s">
        <v>949</v>
      </c>
      <c r="E456" s="17" t="s">
        <v>1792</v>
      </c>
      <c r="F456" s="18" t="s">
        <v>628</v>
      </c>
      <c r="G456" s="12">
        <v>3.9295081967213106</v>
      </c>
      <c r="H456" s="12">
        <v>23.97</v>
      </c>
      <c r="I456" s="25"/>
    </row>
    <row r="457" spans="1:9" s="9" customFormat="1" ht="21.75" customHeight="1">
      <c r="A457" s="214"/>
      <c r="B457" s="206"/>
      <c r="C457" s="16" t="s">
        <v>950</v>
      </c>
      <c r="D457" s="19" t="s">
        <v>951</v>
      </c>
      <c r="E457" s="17" t="s">
        <v>1793</v>
      </c>
      <c r="F457" s="18" t="s">
        <v>628</v>
      </c>
      <c r="G457" s="12">
        <v>3.9295081967213106</v>
      </c>
      <c r="H457" s="12">
        <v>23.97</v>
      </c>
      <c r="I457" s="25"/>
    </row>
    <row r="458" spans="1:9" s="9" customFormat="1" ht="21.75" customHeight="1">
      <c r="A458" s="214"/>
      <c r="B458" s="206"/>
      <c r="C458" s="16" t="s">
        <v>1794</v>
      </c>
      <c r="D458" s="19" t="s">
        <v>1795</v>
      </c>
      <c r="E458" s="17" t="s">
        <v>1796</v>
      </c>
      <c r="F458" s="18" t="s">
        <v>628</v>
      </c>
      <c r="G458" s="12">
        <v>3.930016260162601</v>
      </c>
      <c r="H458" s="12">
        <v>23.973099186991874</v>
      </c>
      <c r="I458" s="33"/>
    </row>
    <row r="459" spans="1:9" s="9" customFormat="1" ht="21.75" customHeight="1">
      <c r="A459" s="214"/>
      <c r="B459" s="207"/>
      <c r="C459" s="16" t="s">
        <v>952</v>
      </c>
      <c r="D459" s="19" t="s">
        <v>953</v>
      </c>
      <c r="E459" s="17" t="s">
        <v>1797</v>
      </c>
      <c r="F459" s="18" t="s">
        <v>628</v>
      </c>
      <c r="G459" s="12">
        <v>3.9295081967213106</v>
      </c>
      <c r="H459" s="12">
        <v>23.97</v>
      </c>
      <c r="I459" s="25"/>
    </row>
    <row r="460" spans="1:9" s="9" customFormat="1" ht="21.75" customHeight="1">
      <c r="A460" s="214"/>
      <c r="B460" s="205" t="s">
        <v>1798</v>
      </c>
      <c r="C460" s="16" t="s">
        <v>1799</v>
      </c>
      <c r="D460" s="19" t="s">
        <v>1800</v>
      </c>
      <c r="E460" s="17" t="s">
        <v>1801</v>
      </c>
      <c r="F460" s="18" t="s">
        <v>628</v>
      </c>
      <c r="G460" s="12">
        <v>2.9918032786885238</v>
      </c>
      <c r="H460" s="12">
        <v>18.25</v>
      </c>
      <c r="I460" s="25"/>
    </row>
    <row r="461" spans="1:9" s="9" customFormat="1" ht="21.75" customHeight="1">
      <c r="A461" s="214"/>
      <c r="B461" s="206"/>
      <c r="C461" s="16" t="s">
        <v>1802</v>
      </c>
      <c r="D461" s="19" t="s">
        <v>1803</v>
      </c>
      <c r="E461" s="17" t="s">
        <v>1804</v>
      </c>
      <c r="F461" s="18" t="s">
        <v>628</v>
      </c>
      <c r="G461" s="12">
        <v>2.9918032786885238</v>
      </c>
      <c r="H461" s="12">
        <v>18.25</v>
      </c>
      <c r="I461" s="25"/>
    </row>
    <row r="462" spans="1:9" s="9" customFormat="1" ht="21.75" customHeight="1">
      <c r="A462" s="214"/>
      <c r="B462" s="206"/>
      <c r="C462" s="16" t="s">
        <v>1805</v>
      </c>
      <c r="D462" s="19" t="s">
        <v>1806</v>
      </c>
      <c r="E462" s="17" t="s">
        <v>1807</v>
      </c>
      <c r="F462" s="18" t="s">
        <v>628</v>
      </c>
      <c r="G462" s="12">
        <v>2.9918032786885238</v>
      </c>
      <c r="H462" s="12">
        <v>18.25</v>
      </c>
      <c r="I462" s="25"/>
    </row>
    <row r="463" spans="1:9" s="9" customFormat="1" ht="21.75" customHeight="1">
      <c r="A463" s="214"/>
      <c r="B463" s="206"/>
      <c r="C463" s="16" t="s">
        <v>1808</v>
      </c>
      <c r="D463" s="19" t="s">
        <v>1809</v>
      </c>
      <c r="E463" s="17" t="s">
        <v>1810</v>
      </c>
      <c r="F463" s="18" t="s">
        <v>628</v>
      </c>
      <c r="G463" s="12">
        <v>2.9918032786885238</v>
      </c>
      <c r="H463" s="12">
        <v>18.25</v>
      </c>
      <c r="I463" s="25"/>
    </row>
    <row r="464" spans="1:9" s="9" customFormat="1" ht="21.75" customHeight="1">
      <c r="A464" s="214"/>
      <c r="B464" s="206"/>
      <c r="C464" s="16" t="s">
        <v>1811</v>
      </c>
      <c r="D464" s="19" t="s">
        <v>1812</v>
      </c>
      <c r="E464" s="17" t="s">
        <v>1813</v>
      </c>
      <c r="F464" s="18" t="s">
        <v>628</v>
      </c>
      <c r="G464" s="12">
        <v>2.9918032786885238</v>
      </c>
      <c r="H464" s="12">
        <v>18.25</v>
      </c>
      <c r="I464" s="25"/>
    </row>
    <row r="465" spans="1:9" s="9" customFormat="1" ht="21.75" customHeight="1">
      <c r="A465" s="214"/>
      <c r="B465" s="206"/>
      <c r="C465" s="16" t="s">
        <v>1814</v>
      </c>
      <c r="D465" s="19" t="s">
        <v>1815</v>
      </c>
      <c r="E465" s="17" t="s">
        <v>1816</v>
      </c>
      <c r="F465" s="18" t="s">
        <v>628</v>
      </c>
      <c r="G465" s="12">
        <v>2.9918032786885238</v>
      </c>
      <c r="H465" s="12">
        <v>18.25</v>
      </c>
      <c r="I465" s="25"/>
    </row>
    <row r="466" spans="1:9" s="9" customFormat="1" ht="21.75" customHeight="1">
      <c r="A466" s="214"/>
      <c r="B466" s="206"/>
      <c r="C466" s="16" t="s">
        <v>1817</v>
      </c>
      <c r="D466" s="19" t="s">
        <v>1818</v>
      </c>
      <c r="E466" s="17" t="s">
        <v>1819</v>
      </c>
      <c r="F466" s="18" t="s">
        <v>628</v>
      </c>
      <c r="G466" s="12">
        <v>2.9918032786885238</v>
      </c>
      <c r="H466" s="12">
        <v>18.25</v>
      </c>
      <c r="I466" s="25"/>
    </row>
    <row r="467" spans="1:9" s="9" customFormat="1" ht="21.75" customHeight="1">
      <c r="A467" s="214"/>
      <c r="B467" s="206"/>
      <c r="C467" s="16" t="s">
        <v>1820</v>
      </c>
      <c r="D467" s="19" t="s">
        <v>1821</v>
      </c>
      <c r="E467" s="17" t="s">
        <v>1822</v>
      </c>
      <c r="F467" s="18" t="s">
        <v>628</v>
      </c>
      <c r="G467" s="12">
        <v>2.9918032786885238</v>
      </c>
      <c r="H467" s="12">
        <v>18.25</v>
      </c>
      <c r="I467" s="25"/>
    </row>
    <row r="468" spans="1:9" s="9" customFormat="1" ht="21.75" customHeight="1">
      <c r="A468" s="214"/>
      <c r="B468" s="206"/>
      <c r="C468" s="16" t="s">
        <v>1823</v>
      </c>
      <c r="D468" s="19" t="s">
        <v>1824</v>
      </c>
      <c r="E468" s="17" t="s">
        <v>1825</v>
      </c>
      <c r="F468" s="18" t="s">
        <v>628</v>
      </c>
      <c r="G468" s="12">
        <v>2.9918032786885238</v>
      </c>
      <c r="H468" s="12">
        <v>18.25</v>
      </c>
      <c r="I468" s="25"/>
    </row>
    <row r="469" spans="1:9" s="10" customFormat="1" ht="21.75" customHeight="1">
      <c r="A469" s="214"/>
      <c r="B469" s="206"/>
      <c r="C469" s="16" t="s">
        <v>1826</v>
      </c>
      <c r="D469" s="19" t="s">
        <v>1827</v>
      </c>
      <c r="E469" s="17" t="s">
        <v>1828</v>
      </c>
      <c r="F469" s="18" t="s">
        <v>628</v>
      </c>
      <c r="G469" s="12">
        <v>2.9918032786885238</v>
      </c>
      <c r="H469" s="12">
        <v>18.25</v>
      </c>
      <c r="I469" s="25"/>
    </row>
    <row r="470" spans="1:9" s="9" customFormat="1" ht="21.75" customHeight="1">
      <c r="A470" s="214"/>
      <c r="B470" s="207"/>
      <c r="C470" s="16" t="s">
        <v>1829</v>
      </c>
      <c r="D470" s="19" t="s">
        <v>1830</v>
      </c>
      <c r="E470" s="17" t="s">
        <v>1831</v>
      </c>
      <c r="F470" s="18" t="s">
        <v>628</v>
      </c>
      <c r="G470" s="12">
        <v>2.9918032786885238</v>
      </c>
      <c r="H470" s="12">
        <v>18.25</v>
      </c>
      <c r="I470" s="25"/>
    </row>
    <row r="471" spans="1:9" s="9" customFormat="1" ht="21.75" customHeight="1">
      <c r="A471" s="208" t="s">
        <v>2038</v>
      </c>
      <c r="B471" s="211" t="s">
        <v>1832</v>
      </c>
      <c r="C471" s="34" t="s">
        <v>779</v>
      </c>
      <c r="D471" s="35" t="s">
        <v>778</v>
      </c>
      <c r="E471" s="6" t="s">
        <v>830</v>
      </c>
      <c r="F471" s="36" t="s">
        <v>628</v>
      </c>
      <c r="G471" s="12">
        <v>2.5203252032520322</v>
      </c>
      <c r="H471" s="12">
        <v>15.373983739837399</v>
      </c>
      <c r="I471" s="33"/>
    </row>
    <row r="472" spans="1:9" s="9" customFormat="1" ht="21.75" customHeight="1">
      <c r="A472" s="209"/>
      <c r="B472" s="212"/>
      <c r="C472" s="34" t="s">
        <v>775</v>
      </c>
      <c r="D472" s="35" t="s">
        <v>774</v>
      </c>
      <c r="E472" s="6" t="s">
        <v>819</v>
      </c>
      <c r="F472" s="36" t="s">
        <v>628</v>
      </c>
      <c r="G472" s="12">
        <v>2.5203252032520322</v>
      </c>
      <c r="H472" s="12">
        <v>15.373983739837399</v>
      </c>
      <c r="I472" s="33"/>
    </row>
    <row r="473" spans="1:9" s="9" customFormat="1" ht="21.75" customHeight="1">
      <c r="A473" s="209"/>
      <c r="B473" s="212"/>
      <c r="C473" s="34" t="s">
        <v>777</v>
      </c>
      <c r="D473" s="35" t="s">
        <v>776</v>
      </c>
      <c r="E473" s="6" t="s">
        <v>820</v>
      </c>
      <c r="F473" s="36" t="s">
        <v>628</v>
      </c>
      <c r="G473" s="12">
        <v>2.5203252032520322</v>
      </c>
      <c r="H473" s="12">
        <v>15.373983739837399</v>
      </c>
      <c r="I473" s="33"/>
    </row>
    <row r="474" spans="1:9" s="9" customFormat="1" ht="21.75" customHeight="1">
      <c r="A474" s="209"/>
      <c r="B474" s="212"/>
      <c r="C474" s="34" t="s">
        <v>781</v>
      </c>
      <c r="D474" s="35" t="s">
        <v>780</v>
      </c>
      <c r="E474" s="6" t="s">
        <v>821</v>
      </c>
      <c r="F474" s="36" t="s">
        <v>628</v>
      </c>
      <c r="G474" s="12">
        <v>2.5203252032520322</v>
      </c>
      <c r="H474" s="12">
        <v>15.373983739837399</v>
      </c>
      <c r="I474" s="33"/>
    </row>
    <row r="475" spans="1:9" s="9" customFormat="1" ht="21.75" customHeight="1">
      <c r="A475" s="210"/>
      <c r="B475" s="213"/>
      <c r="C475" s="34" t="s">
        <v>783</v>
      </c>
      <c r="D475" s="35" t="s">
        <v>782</v>
      </c>
      <c r="E475" s="6" t="s">
        <v>862</v>
      </c>
      <c r="F475" s="36" t="s">
        <v>628</v>
      </c>
      <c r="G475" s="12">
        <v>2.5203252032520322</v>
      </c>
      <c r="H475" s="12">
        <v>15.373983739837399</v>
      </c>
      <c r="I475" s="33"/>
    </row>
    <row r="476" spans="1:9" ht="14.4">
      <c r="A476" s="13"/>
      <c r="B476" s="7"/>
      <c r="C476" s="58"/>
      <c r="D476" s="58"/>
      <c r="E476"/>
      <c r="F476"/>
      <c r="G476"/>
    </row>
    <row r="477" spans="1:9" ht="14.4">
      <c r="A477" s="13"/>
      <c r="B477" s="7"/>
      <c r="C477" s="58"/>
      <c r="D477" s="58"/>
      <c r="E477"/>
      <c r="F477"/>
      <c r="G477"/>
    </row>
    <row r="478" spans="1:9" ht="14.4">
      <c r="A478" s="13"/>
      <c r="B478" s="7"/>
      <c r="C478" s="58"/>
      <c r="D478" s="58"/>
      <c r="E478"/>
      <c r="F478"/>
      <c r="G478"/>
    </row>
    <row r="479" spans="1:9" ht="14.4">
      <c r="A479" s="13"/>
      <c r="B479" s="7"/>
      <c r="C479" s="58"/>
      <c r="D479" s="58"/>
      <c r="E479"/>
      <c r="F479"/>
      <c r="G479"/>
    </row>
    <row r="480" spans="1:9" ht="14.4">
      <c r="A480" s="13"/>
      <c r="B480" s="7"/>
      <c r="C480" s="58"/>
      <c r="D480" s="58"/>
      <c r="E480"/>
      <c r="F480"/>
      <c r="G480"/>
    </row>
    <row r="481" spans="1:16" ht="14.4">
      <c r="A481" s="13"/>
      <c r="B481" s="7"/>
      <c r="C481" s="58"/>
      <c r="D481" s="58"/>
      <c r="E481"/>
      <c r="F481"/>
      <c r="G481"/>
    </row>
    <row r="482" spans="1:16" s="61" customFormat="1" ht="14.4">
      <c r="A482" s="13"/>
      <c r="B482" s="7"/>
      <c r="C482" s="58"/>
      <c r="D482" s="58"/>
      <c r="E482"/>
      <c r="F482"/>
      <c r="G482"/>
      <c r="H482"/>
      <c r="I482"/>
      <c r="J482"/>
      <c r="K482"/>
      <c r="L482"/>
      <c r="M482"/>
      <c r="N482"/>
      <c r="O482"/>
      <c r="P482"/>
    </row>
    <row r="483" spans="1:16" s="61" customFormat="1" ht="14.4">
      <c r="A483" s="13"/>
      <c r="B483" s="7"/>
      <c r="C483" s="58"/>
      <c r="D483" s="58"/>
      <c r="E483"/>
      <c r="F483"/>
      <c r="G483"/>
      <c r="H483"/>
      <c r="I483"/>
      <c r="J483"/>
      <c r="K483"/>
      <c r="L483"/>
      <c r="M483"/>
      <c r="N483"/>
      <c r="O483"/>
      <c r="P483"/>
    </row>
    <row r="484" spans="1:16" s="61" customFormat="1" ht="14.4">
      <c r="A484" s="13"/>
      <c r="B484" s="7"/>
      <c r="C484" s="58"/>
      <c r="D484" s="58"/>
      <c r="E484"/>
      <c r="F484"/>
      <c r="G484"/>
      <c r="H484"/>
      <c r="I484"/>
      <c r="J484"/>
      <c r="K484"/>
      <c r="L484"/>
      <c r="M484"/>
      <c r="N484"/>
      <c r="O484"/>
      <c r="P484"/>
    </row>
    <row r="485" spans="1:16" s="61" customFormat="1" ht="14.4">
      <c r="A485" s="13"/>
      <c r="B485" s="7"/>
      <c r="C485" s="58"/>
      <c r="D485" s="58"/>
      <c r="E485"/>
      <c r="F485"/>
      <c r="G485"/>
      <c r="H485"/>
      <c r="I485"/>
      <c r="J485"/>
      <c r="K485"/>
      <c r="L485"/>
      <c r="M485"/>
      <c r="N485"/>
      <c r="O485"/>
      <c r="P485"/>
    </row>
    <row r="486" spans="1:16" s="61" customFormat="1" ht="14.4">
      <c r="A486" s="13"/>
      <c r="B486" s="7"/>
      <c r="C486" s="58"/>
      <c r="D486" s="58"/>
      <c r="E486"/>
      <c r="F486"/>
      <c r="G486"/>
      <c r="H486"/>
      <c r="I486"/>
      <c r="J486"/>
      <c r="K486"/>
      <c r="L486"/>
      <c r="M486"/>
      <c r="N486"/>
      <c r="O486"/>
      <c r="P486"/>
    </row>
    <row r="487" spans="1:16" s="61" customFormat="1" ht="14.4">
      <c r="A487" s="13"/>
      <c r="B487" s="7"/>
      <c r="C487" s="58"/>
      <c r="D487" s="58"/>
      <c r="E487"/>
      <c r="F487"/>
      <c r="G487"/>
      <c r="H487"/>
      <c r="I487"/>
      <c r="J487"/>
      <c r="K487"/>
      <c r="L487"/>
      <c r="M487"/>
      <c r="N487"/>
      <c r="O487"/>
      <c r="P487"/>
    </row>
    <row r="488" spans="1:16" s="61" customFormat="1" ht="14.4">
      <c r="A488" s="13"/>
      <c r="B488" s="7"/>
      <c r="C488" s="58"/>
      <c r="D488" s="58"/>
      <c r="E488"/>
      <c r="F488"/>
      <c r="G488"/>
      <c r="H488"/>
      <c r="I488"/>
      <c r="J488"/>
      <c r="K488"/>
      <c r="L488"/>
      <c r="M488"/>
      <c r="N488"/>
      <c r="O488"/>
      <c r="P488"/>
    </row>
    <row r="489" spans="1:16" s="61" customFormat="1" ht="14.4">
      <c r="A489" s="13"/>
      <c r="B489" s="7"/>
      <c r="C489" s="58"/>
      <c r="D489" s="58"/>
      <c r="E489"/>
      <c r="F489"/>
      <c r="G489"/>
      <c r="H489"/>
      <c r="I489"/>
      <c r="J489"/>
      <c r="K489"/>
      <c r="L489"/>
      <c r="M489"/>
      <c r="N489"/>
      <c r="O489"/>
      <c r="P489"/>
    </row>
    <row r="490" spans="1:16" s="61" customFormat="1" ht="14.4">
      <c r="A490" s="13"/>
      <c r="B490" s="7"/>
      <c r="C490" s="58"/>
      <c r="D490" s="58"/>
      <c r="E490"/>
      <c r="F490"/>
      <c r="G490"/>
      <c r="H490"/>
      <c r="I490"/>
      <c r="J490"/>
      <c r="K490"/>
      <c r="L490"/>
      <c r="M490"/>
      <c r="N490"/>
      <c r="O490"/>
      <c r="P490"/>
    </row>
    <row r="491" spans="1:16" s="61" customFormat="1" ht="14.4">
      <c r="A491" s="13"/>
      <c r="B491" s="7"/>
      <c r="C491" s="58"/>
      <c r="D491" s="58"/>
      <c r="E491"/>
      <c r="F491"/>
      <c r="G491"/>
      <c r="H491"/>
      <c r="I491"/>
      <c r="J491"/>
      <c r="K491"/>
      <c r="L491"/>
      <c r="M491"/>
      <c r="N491"/>
      <c r="O491"/>
      <c r="P491"/>
    </row>
    <row r="492" spans="1:16" s="61" customFormat="1" ht="14.4">
      <c r="A492" s="13"/>
      <c r="B492" s="7"/>
      <c r="C492" s="58"/>
      <c r="D492" s="58"/>
      <c r="E492"/>
      <c r="F492"/>
      <c r="G492"/>
      <c r="H492"/>
      <c r="I492"/>
      <c r="J492"/>
      <c r="K492"/>
      <c r="L492"/>
      <c r="M492"/>
      <c r="N492"/>
      <c r="O492"/>
      <c r="P492"/>
    </row>
    <row r="493" spans="1:16" s="61" customFormat="1" ht="14.4">
      <c r="A493" s="13"/>
      <c r="B493" s="7"/>
      <c r="C493" s="58"/>
      <c r="D493" s="58"/>
      <c r="E493"/>
      <c r="F493"/>
      <c r="G493"/>
      <c r="H493"/>
      <c r="I493"/>
      <c r="J493"/>
      <c r="K493"/>
      <c r="L493"/>
      <c r="M493"/>
      <c r="N493"/>
      <c r="O493"/>
      <c r="P493"/>
    </row>
    <row r="494" spans="1:16" s="61" customFormat="1" ht="14.4">
      <c r="A494" s="13"/>
      <c r="B494" s="7"/>
      <c r="C494" s="58"/>
      <c r="D494" s="58"/>
      <c r="E494"/>
      <c r="F494"/>
      <c r="G494"/>
      <c r="H494"/>
      <c r="I494"/>
      <c r="J494"/>
      <c r="K494"/>
      <c r="L494"/>
      <c r="M494"/>
      <c r="N494"/>
      <c r="O494"/>
      <c r="P494"/>
    </row>
    <row r="495" spans="1:16" s="61" customFormat="1" ht="14.4">
      <c r="A495" s="13"/>
      <c r="B495" s="7"/>
      <c r="C495" s="58"/>
      <c r="D495" s="58"/>
      <c r="E495"/>
      <c r="F495"/>
      <c r="G495"/>
      <c r="H495"/>
      <c r="I495"/>
      <c r="J495"/>
      <c r="K495"/>
      <c r="L495"/>
      <c r="M495"/>
      <c r="N495"/>
      <c r="O495"/>
      <c r="P495"/>
    </row>
    <row r="496" spans="1:16" s="61" customFormat="1" ht="14.4">
      <c r="A496" s="13"/>
      <c r="B496" s="7"/>
      <c r="C496" s="58"/>
      <c r="D496" s="58"/>
      <c r="E496"/>
      <c r="F496"/>
      <c r="G496"/>
      <c r="H496"/>
      <c r="I496"/>
      <c r="J496"/>
      <c r="K496"/>
      <c r="L496"/>
      <c r="M496"/>
      <c r="N496"/>
      <c r="O496"/>
      <c r="P496"/>
    </row>
    <row r="497" spans="1:16" s="61" customFormat="1" ht="14.4">
      <c r="A497" s="13"/>
      <c r="B497" s="7"/>
      <c r="C497" s="58"/>
      <c r="D497" s="58"/>
      <c r="E497"/>
      <c r="F497"/>
      <c r="G497"/>
      <c r="H497"/>
      <c r="I497"/>
      <c r="J497"/>
      <c r="K497"/>
      <c r="L497"/>
      <c r="M497"/>
      <c r="N497"/>
      <c r="O497"/>
      <c r="P497"/>
    </row>
    <row r="498" spans="1:16" s="61" customFormat="1" ht="14.4">
      <c r="A498" s="13"/>
      <c r="B498" s="7"/>
      <c r="C498" s="58"/>
      <c r="D498" s="58"/>
      <c r="E498"/>
      <c r="F498"/>
      <c r="G498"/>
      <c r="H498"/>
      <c r="I498"/>
      <c r="J498"/>
      <c r="K498"/>
      <c r="L498"/>
      <c r="M498"/>
      <c r="N498"/>
      <c r="O498"/>
      <c r="P498"/>
    </row>
    <row r="499" spans="1:16" s="61" customFormat="1" ht="14.4">
      <c r="A499" s="13"/>
      <c r="B499" s="7"/>
      <c r="C499" s="58"/>
      <c r="D499" s="58"/>
      <c r="E499"/>
      <c r="F499"/>
      <c r="G499"/>
      <c r="H499"/>
      <c r="I499"/>
      <c r="J499"/>
      <c r="K499"/>
      <c r="L499"/>
      <c r="M499"/>
      <c r="N499"/>
      <c r="O499"/>
      <c r="P499"/>
    </row>
    <row r="500" spans="1:16" s="61" customFormat="1" ht="14.4">
      <c r="A500" s="13"/>
      <c r="B500" s="7"/>
      <c r="C500" s="58"/>
      <c r="D500" s="58"/>
      <c r="E500"/>
      <c r="F500"/>
      <c r="G500"/>
      <c r="H500"/>
      <c r="I500"/>
      <c r="J500"/>
      <c r="K500"/>
      <c r="L500"/>
      <c r="M500"/>
      <c r="N500"/>
      <c r="O500"/>
      <c r="P500"/>
    </row>
    <row r="501" spans="1:16" s="61" customFormat="1" ht="14.4">
      <c r="A501" s="13"/>
      <c r="B501" s="7"/>
      <c r="C501" s="58"/>
      <c r="D501" s="58"/>
      <c r="E501"/>
      <c r="F501"/>
      <c r="G501"/>
      <c r="H501"/>
      <c r="I501"/>
      <c r="J501"/>
      <c r="K501"/>
      <c r="L501"/>
      <c r="M501"/>
      <c r="N501"/>
      <c r="O501"/>
      <c r="P501"/>
    </row>
    <row r="502" spans="1:16" s="61" customFormat="1" ht="14.4">
      <c r="A502" s="13"/>
      <c r="B502" s="7"/>
      <c r="C502" s="58"/>
      <c r="D502" s="58"/>
      <c r="E502"/>
      <c r="F502"/>
      <c r="G502"/>
      <c r="H502"/>
      <c r="I502"/>
      <c r="J502"/>
      <c r="K502"/>
      <c r="L502"/>
      <c r="M502"/>
      <c r="N502"/>
      <c r="O502"/>
      <c r="P502"/>
    </row>
    <row r="503" spans="1:16" s="61" customFormat="1" ht="14.4">
      <c r="A503" s="13"/>
      <c r="B503" s="7"/>
      <c r="C503" s="58"/>
      <c r="D503" s="58"/>
      <c r="E503"/>
      <c r="F503"/>
      <c r="G503"/>
      <c r="H503"/>
      <c r="I503"/>
      <c r="J503"/>
      <c r="K503"/>
      <c r="L503"/>
      <c r="M503"/>
      <c r="N503"/>
      <c r="O503"/>
      <c r="P503"/>
    </row>
    <row r="504" spans="1:16" s="61" customFormat="1" ht="14.4">
      <c r="A504" s="13"/>
      <c r="B504" s="7"/>
      <c r="C504" s="58"/>
      <c r="D504" s="58"/>
      <c r="E504"/>
      <c r="F504"/>
      <c r="G504"/>
      <c r="H504"/>
      <c r="I504"/>
      <c r="J504"/>
      <c r="K504"/>
      <c r="L504"/>
      <c r="M504"/>
      <c r="N504"/>
      <c r="O504"/>
      <c r="P504"/>
    </row>
    <row r="505" spans="1:16" s="61" customFormat="1" ht="14.4">
      <c r="A505" s="13"/>
      <c r="B505" s="7"/>
      <c r="C505" s="58"/>
      <c r="D505" s="58"/>
      <c r="E505"/>
      <c r="F505"/>
      <c r="G505"/>
      <c r="H505"/>
      <c r="I505"/>
      <c r="J505"/>
      <c r="K505"/>
      <c r="L505"/>
      <c r="M505"/>
      <c r="N505"/>
      <c r="O505"/>
      <c r="P505"/>
    </row>
    <row r="506" spans="1:16" s="61" customFormat="1" ht="14.4">
      <c r="A506" s="13"/>
      <c r="B506" s="7"/>
      <c r="C506" s="58"/>
      <c r="D506" s="58"/>
      <c r="E506"/>
      <c r="F506"/>
      <c r="G506"/>
      <c r="H506"/>
      <c r="I506"/>
      <c r="J506"/>
      <c r="K506"/>
      <c r="L506"/>
      <c r="M506"/>
      <c r="N506"/>
      <c r="O506"/>
      <c r="P506"/>
    </row>
    <row r="507" spans="1:16" s="61" customFormat="1" ht="14.4">
      <c r="A507" s="13"/>
      <c r="B507" s="7"/>
      <c r="C507" s="58"/>
      <c r="D507" s="58"/>
      <c r="E507"/>
      <c r="F507"/>
      <c r="G507"/>
      <c r="H507"/>
      <c r="I507"/>
      <c r="J507"/>
      <c r="K507"/>
      <c r="L507"/>
      <c r="M507"/>
      <c r="N507"/>
      <c r="O507"/>
      <c r="P507"/>
    </row>
    <row r="508" spans="1:16" s="61" customFormat="1" ht="14.4">
      <c r="A508" s="13"/>
      <c r="B508" s="7"/>
      <c r="C508" s="58"/>
      <c r="D508" s="58"/>
      <c r="E508"/>
      <c r="F508"/>
      <c r="G508"/>
      <c r="H508"/>
      <c r="I508"/>
      <c r="J508"/>
      <c r="K508"/>
      <c r="L508"/>
      <c r="M508"/>
      <c r="N508"/>
      <c r="O508"/>
      <c r="P508"/>
    </row>
    <row r="509" spans="1:16" s="61" customFormat="1" ht="14.4">
      <c r="A509" s="13"/>
      <c r="B509" s="7"/>
      <c r="C509" s="58"/>
      <c r="D509" s="58"/>
      <c r="E509"/>
      <c r="F509"/>
      <c r="G509"/>
      <c r="H509"/>
      <c r="I509"/>
      <c r="J509"/>
      <c r="K509"/>
      <c r="L509"/>
      <c r="M509"/>
      <c r="N509"/>
      <c r="O509"/>
      <c r="P509"/>
    </row>
    <row r="510" spans="1:16" s="61" customFormat="1" ht="14.4">
      <c r="A510" s="13"/>
      <c r="B510" s="7"/>
      <c r="C510" s="58"/>
      <c r="D510" s="58"/>
      <c r="E510"/>
      <c r="F510"/>
      <c r="G510"/>
      <c r="H510"/>
      <c r="I510"/>
      <c r="J510"/>
      <c r="K510"/>
      <c r="L510"/>
      <c r="M510"/>
      <c r="N510"/>
      <c r="O510"/>
      <c r="P510"/>
    </row>
    <row r="511" spans="1:16" s="61" customFormat="1" ht="14.4">
      <c r="A511" s="13"/>
      <c r="B511" s="7"/>
      <c r="C511" s="58"/>
      <c r="D511" s="58"/>
      <c r="E511"/>
      <c r="F511"/>
      <c r="G511"/>
      <c r="H511"/>
      <c r="I511"/>
      <c r="J511"/>
      <c r="K511"/>
      <c r="L511"/>
      <c r="M511"/>
      <c r="N511"/>
      <c r="O511"/>
      <c r="P511"/>
    </row>
    <row r="512" spans="1:16" s="61" customFormat="1" ht="14.4">
      <c r="A512" s="13"/>
      <c r="B512" s="7"/>
      <c r="C512" s="58"/>
      <c r="D512" s="58"/>
      <c r="E512"/>
      <c r="F512"/>
      <c r="G512"/>
      <c r="H512"/>
      <c r="I512"/>
      <c r="J512"/>
      <c r="K512"/>
      <c r="L512"/>
      <c r="M512"/>
      <c r="N512"/>
      <c r="O512"/>
      <c r="P512"/>
    </row>
    <row r="513" spans="1:16" s="61" customFormat="1" ht="14.4">
      <c r="A513" s="13"/>
      <c r="B513" s="7"/>
      <c r="C513" s="58"/>
      <c r="D513" s="58"/>
      <c r="E513"/>
      <c r="F513"/>
      <c r="G513"/>
      <c r="H513"/>
      <c r="I513"/>
      <c r="J513"/>
      <c r="K513"/>
      <c r="L513"/>
      <c r="M513"/>
      <c r="N513"/>
      <c r="O513"/>
      <c r="P513"/>
    </row>
    <row r="514" spans="1:16" s="61" customFormat="1" ht="14.4">
      <c r="A514" s="13"/>
      <c r="B514" s="7"/>
      <c r="C514" s="58"/>
      <c r="D514" s="58"/>
      <c r="E514"/>
      <c r="F514"/>
      <c r="G514"/>
      <c r="H514"/>
      <c r="I514"/>
      <c r="J514"/>
      <c r="K514"/>
      <c r="L514"/>
      <c r="M514"/>
      <c r="N514"/>
      <c r="O514"/>
      <c r="P514"/>
    </row>
    <row r="515" spans="1:16" s="61" customFormat="1" ht="14.4">
      <c r="A515" s="13"/>
      <c r="B515" s="7"/>
      <c r="C515" s="58"/>
      <c r="D515" s="58"/>
      <c r="E515"/>
      <c r="F515"/>
      <c r="G515"/>
      <c r="H515"/>
      <c r="I515"/>
      <c r="J515"/>
      <c r="K515"/>
      <c r="L515"/>
      <c r="M515"/>
      <c r="N515"/>
      <c r="O515"/>
      <c r="P515"/>
    </row>
    <row r="516" spans="1:16" s="61" customFormat="1" ht="14.4">
      <c r="A516" s="13"/>
      <c r="B516" s="7"/>
      <c r="C516" s="58"/>
      <c r="D516" s="58"/>
      <c r="E516"/>
      <c r="F516"/>
      <c r="G516"/>
      <c r="H516"/>
      <c r="I516"/>
      <c r="J516"/>
      <c r="K516"/>
      <c r="L516"/>
      <c r="M516"/>
      <c r="N516"/>
      <c r="O516"/>
      <c r="P516"/>
    </row>
    <row r="517" spans="1:16" s="61" customFormat="1" ht="14.4">
      <c r="A517" s="13"/>
      <c r="B517" s="7"/>
      <c r="C517" s="58"/>
      <c r="D517" s="58"/>
      <c r="E517"/>
      <c r="F517"/>
      <c r="G517"/>
      <c r="H517"/>
      <c r="I517"/>
      <c r="J517"/>
      <c r="K517"/>
      <c r="L517"/>
      <c r="M517"/>
      <c r="N517"/>
      <c r="O517"/>
      <c r="P517"/>
    </row>
    <row r="518" spans="1:16" s="61" customFormat="1" ht="14.4">
      <c r="A518" s="13"/>
      <c r="B518" s="7"/>
      <c r="C518" s="58"/>
      <c r="D518" s="58"/>
      <c r="E518"/>
      <c r="F518"/>
      <c r="G518"/>
      <c r="H518"/>
      <c r="I518"/>
      <c r="J518"/>
      <c r="K518"/>
      <c r="L518"/>
      <c r="M518"/>
      <c r="N518"/>
      <c r="O518"/>
      <c r="P518"/>
    </row>
    <row r="519" spans="1:16" s="61" customFormat="1" ht="14.4">
      <c r="A519" s="13"/>
      <c r="B519" s="7"/>
      <c r="C519" s="58"/>
      <c r="D519" s="58"/>
      <c r="E519"/>
      <c r="F519"/>
      <c r="G519"/>
      <c r="H519"/>
      <c r="I519"/>
      <c r="J519"/>
      <c r="K519"/>
      <c r="L519"/>
      <c r="M519"/>
      <c r="N519"/>
      <c r="O519"/>
      <c r="P519"/>
    </row>
    <row r="520" spans="1:16" s="61" customFormat="1" ht="14.4">
      <c r="A520" s="13"/>
      <c r="B520" s="7"/>
      <c r="C520" s="58"/>
      <c r="D520" s="58"/>
      <c r="E520"/>
      <c r="F520"/>
      <c r="G520"/>
      <c r="H520"/>
      <c r="I520"/>
      <c r="J520"/>
      <c r="K520"/>
      <c r="L520"/>
      <c r="M520"/>
      <c r="N520"/>
      <c r="O520"/>
      <c r="P520"/>
    </row>
    <row r="521" spans="1:16" s="61" customFormat="1" ht="14.4">
      <c r="A521" s="13"/>
      <c r="B521" s="7"/>
      <c r="C521" s="58"/>
      <c r="D521" s="58"/>
      <c r="E521"/>
      <c r="F521"/>
      <c r="G521"/>
      <c r="H521"/>
      <c r="I521"/>
      <c r="J521"/>
      <c r="K521"/>
      <c r="L521"/>
      <c r="M521"/>
      <c r="N521"/>
      <c r="O521"/>
      <c r="P521"/>
    </row>
    <row r="522" spans="1:16" s="61" customFormat="1" ht="14.4">
      <c r="A522" s="13"/>
      <c r="B522" s="7"/>
      <c r="C522" s="58"/>
      <c r="D522" s="58"/>
      <c r="E522"/>
      <c r="F522"/>
      <c r="G522"/>
      <c r="H522"/>
      <c r="I522"/>
      <c r="J522"/>
      <c r="K522"/>
      <c r="L522"/>
      <c r="M522"/>
      <c r="N522"/>
      <c r="O522"/>
      <c r="P522"/>
    </row>
    <row r="523" spans="1:16" s="61" customFormat="1" ht="14.4">
      <c r="A523" s="13"/>
      <c r="B523" s="7"/>
      <c r="C523" s="58"/>
      <c r="D523" s="58"/>
      <c r="E523"/>
      <c r="F523"/>
      <c r="G523"/>
      <c r="H523"/>
      <c r="I523"/>
      <c r="J523"/>
      <c r="K523"/>
      <c r="L523"/>
      <c r="M523"/>
      <c r="N523"/>
      <c r="O523"/>
      <c r="P523"/>
    </row>
    <row r="524" spans="1:16" s="61" customFormat="1" ht="14.4">
      <c r="A524" s="13"/>
      <c r="B524" s="7"/>
      <c r="C524" s="58"/>
      <c r="D524" s="58"/>
      <c r="E524"/>
      <c r="F524"/>
      <c r="G524"/>
      <c r="H524"/>
      <c r="I524"/>
      <c r="J524"/>
      <c r="K524"/>
      <c r="L524"/>
      <c r="M524"/>
      <c r="N524"/>
      <c r="O524"/>
      <c r="P524"/>
    </row>
    <row r="525" spans="1:16" s="61" customFormat="1" ht="14.4">
      <c r="A525" s="13"/>
      <c r="B525" s="7"/>
      <c r="C525" s="58"/>
      <c r="D525" s="58"/>
      <c r="E525"/>
      <c r="F525"/>
      <c r="G525"/>
      <c r="H525"/>
      <c r="I525"/>
      <c r="J525"/>
      <c r="K525"/>
      <c r="L525"/>
      <c r="M525"/>
      <c r="N525"/>
      <c r="O525"/>
      <c r="P525"/>
    </row>
    <row r="526" spans="1:16" s="61" customFormat="1" ht="14.4">
      <c r="A526" s="13"/>
      <c r="B526" s="7"/>
      <c r="C526" s="58"/>
      <c r="D526" s="58"/>
      <c r="E526"/>
      <c r="F526"/>
      <c r="G526"/>
      <c r="H526"/>
      <c r="I526"/>
      <c r="J526"/>
      <c r="K526"/>
      <c r="L526"/>
      <c r="M526"/>
      <c r="N526"/>
      <c r="O526"/>
      <c r="P526"/>
    </row>
    <row r="527" spans="1:16" s="61" customFormat="1" ht="14.4">
      <c r="A527" s="13"/>
      <c r="B527" s="7"/>
      <c r="C527" s="58"/>
      <c r="D527" s="58"/>
      <c r="E527"/>
      <c r="F527"/>
      <c r="G527"/>
      <c r="H527"/>
      <c r="I527"/>
      <c r="J527"/>
      <c r="K527"/>
      <c r="L527"/>
      <c r="M527"/>
      <c r="N527"/>
      <c r="O527"/>
      <c r="P527"/>
    </row>
    <row r="528" spans="1:16" s="61" customFormat="1" ht="14.4">
      <c r="A528" s="13"/>
      <c r="B528" s="7"/>
      <c r="C528" s="58"/>
      <c r="D528" s="58"/>
      <c r="E528"/>
      <c r="F528"/>
      <c r="G528"/>
      <c r="H528"/>
      <c r="I528"/>
      <c r="J528"/>
      <c r="K528"/>
      <c r="L528"/>
      <c r="M528"/>
      <c r="N528"/>
      <c r="O528"/>
      <c r="P528"/>
    </row>
    <row r="529" spans="1:16" s="61" customFormat="1" ht="14.4">
      <c r="A529" s="13"/>
      <c r="B529" s="7"/>
      <c r="C529" s="58"/>
      <c r="D529" s="58"/>
      <c r="E529"/>
      <c r="F529"/>
      <c r="G529"/>
      <c r="H529"/>
      <c r="I529"/>
      <c r="J529"/>
      <c r="K529"/>
      <c r="L529"/>
      <c r="M529"/>
      <c r="N529"/>
      <c r="O529"/>
      <c r="P529"/>
    </row>
    <row r="530" spans="1:16" s="61" customFormat="1" ht="14.4">
      <c r="A530" s="13"/>
      <c r="B530" s="7"/>
      <c r="C530" s="58"/>
      <c r="D530" s="58"/>
      <c r="E530"/>
      <c r="F530"/>
      <c r="G530"/>
      <c r="H530"/>
      <c r="I530"/>
      <c r="J530"/>
      <c r="K530"/>
      <c r="L530"/>
      <c r="M530"/>
      <c r="N530"/>
      <c r="O530"/>
      <c r="P530"/>
    </row>
    <row r="531" spans="1:16" s="61" customFormat="1" ht="14.4">
      <c r="A531" s="13"/>
      <c r="B531" s="7"/>
      <c r="C531" s="58"/>
      <c r="D531" s="58"/>
      <c r="E531"/>
      <c r="F531"/>
      <c r="G531"/>
      <c r="H531"/>
      <c r="I531"/>
      <c r="J531"/>
      <c r="K531"/>
      <c r="L531"/>
      <c r="M531"/>
      <c r="N531"/>
      <c r="O531"/>
      <c r="P531"/>
    </row>
    <row r="532" spans="1:16" s="61" customFormat="1" ht="14.4">
      <c r="A532" s="13"/>
      <c r="B532" s="7"/>
      <c r="C532" s="58"/>
      <c r="D532" s="58"/>
      <c r="E532"/>
      <c r="F532"/>
      <c r="G532"/>
      <c r="H532"/>
      <c r="I532"/>
      <c r="J532"/>
      <c r="K532"/>
      <c r="L532"/>
      <c r="M532"/>
      <c r="N532"/>
      <c r="O532"/>
      <c r="P532"/>
    </row>
    <row r="533" spans="1:16" s="61" customFormat="1" ht="14.4">
      <c r="A533" s="13"/>
      <c r="B533" s="7"/>
      <c r="C533" s="58"/>
      <c r="D533" s="58"/>
      <c r="E533"/>
      <c r="F533"/>
      <c r="G533"/>
      <c r="H533"/>
      <c r="I533"/>
      <c r="J533"/>
      <c r="K533"/>
      <c r="L533"/>
      <c r="M533"/>
      <c r="N533"/>
      <c r="O533"/>
      <c r="P533"/>
    </row>
    <row r="534" spans="1:16" s="61" customFormat="1" ht="14.4">
      <c r="A534" s="13"/>
      <c r="B534" s="7"/>
      <c r="C534" s="58"/>
      <c r="D534" s="58"/>
      <c r="E534"/>
      <c r="F534"/>
      <c r="G534"/>
      <c r="H534"/>
      <c r="I534"/>
      <c r="J534"/>
      <c r="K534"/>
      <c r="L534"/>
      <c r="M534"/>
      <c r="N534"/>
      <c r="O534"/>
      <c r="P534"/>
    </row>
    <row r="535" spans="1:16" s="61" customFormat="1" ht="14.4">
      <c r="A535" s="13"/>
      <c r="B535" s="7"/>
      <c r="C535" s="58"/>
      <c r="D535" s="58"/>
      <c r="E535"/>
      <c r="F535"/>
      <c r="G535"/>
      <c r="H535"/>
      <c r="I535"/>
      <c r="J535"/>
      <c r="K535"/>
      <c r="L535"/>
      <c r="M535"/>
      <c r="N535"/>
      <c r="O535"/>
      <c r="P535"/>
    </row>
    <row r="536" spans="1:16" s="61" customFormat="1" ht="14.4">
      <c r="A536" s="13"/>
      <c r="B536" s="7"/>
      <c r="C536" s="58"/>
      <c r="D536" s="58"/>
      <c r="E536"/>
      <c r="F536"/>
      <c r="G536"/>
      <c r="H536"/>
      <c r="I536"/>
      <c r="J536"/>
      <c r="K536"/>
      <c r="L536"/>
      <c r="M536"/>
      <c r="N536"/>
      <c r="O536"/>
      <c r="P536"/>
    </row>
    <row r="537" spans="1:16" s="61" customFormat="1" ht="14.4">
      <c r="A537" s="13"/>
      <c r="B537" s="7"/>
      <c r="C537" s="58"/>
      <c r="D537" s="58"/>
      <c r="E537"/>
      <c r="F537"/>
      <c r="G537"/>
      <c r="H537"/>
      <c r="I537"/>
      <c r="J537"/>
      <c r="K537"/>
      <c r="L537"/>
      <c r="M537"/>
      <c r="N537"/>
      <c r="O537"/>
      <c r="P537"/>
    </row>
    <row r="538" spans="1:16" s="61" customFormat="1" ht="14.4">
      <c r="A538" s="13"/>
      <c r="B538" s="7"/>
      <c r="C538" s="58"/>
      <c r="D538" s="58"/>
      <c r="E538"/>
      <c r="F538"/>
      <c r="G538"/>
      <c r="H538"/>
      <c r="I538"/>
      <c r="J538"/>
      <c r="K538"/>
      <c r="L538"/>
      <c r="M538"/>
      <c r="N538"/>
      <c r="O538"/>
      <c r="P538"/>
    </row>
    <row r="539" spans="1:16" s="61" customFormat="1" ht="14.4">
      <c r="A539" s="13"/>
      <c r="B539" s="7"/>
      <c r="C539" s="58"/>
      <c r="D539" s="58"/>
      <c r="E539"/>
      <c r="F539"/>
      <c r="G539"/>
      <c r="H539"/>
      <c r="I539"/>
      <c r="J539"/>
      <c r="K539"/>
      <c r="L539"/>
      <c r="M539"/>
      <c r="N539"/>
      <c r="O539"/>
      <c r="P539"/>
    </row>
    <row r="540" spans="1:16" s="61" customFormat="1" ht="14.4">
      <c r="A540" s="13"/>
      <c r="B540" s="7"/>
      <c r="C540" s="58"/>
      <c r="D540" s="58"/>
      <c r="E540"/>
      <c r="F540"/>
      <c r="G540"/>
      <c r="H540"/>
      <c r="I540"/>
      <c r="J540"/>
      <c r="K540"/>
      <c r="L540"/>
      <c r="M540"/>
      <c r="N540"/>
      <c r="O540"/>
      <c r="P540"/>
    </row>
    <row r="541" spans="1:16" s="61" customFormat="1">
      <c r="A541" s="1"/>
      <c r="B541" s="3"/>
      <c r="C541" s="55"/>
      <c r="D541" s="55"/>
      <c r="E541" s="2"/>
      <c r="F541" s="5"/>
      <c r="G541" s="5"/>
      <c r="H541"/>
      <c r="I541"/>
      <c r="J541"/>
      <c r="K541"/>
      <c r="L541"/>
      <c r="M541"/>
      <c r="N541"/>
      <c r="O541"/>
      <c r="P541"/>
    </row>
    <row r="542" spans="1:16" s="61" customFormat="1">
      <c r="A542" s="13"/>
      <c r="B542" s="3"/>
      <c r="C542" s="55"/>
      <c r="D542" s="55"/>
      <c r="E542" s="2"/>
      <c r="F542" s="5"/>
      <c r="G542" s="5"/>
      <c r="H542"/>
      <c r="I542"/>
      <c r="J542"/>
      <c r="K542"/>
      <c r="L542"/>
      <c r="M542"/>
      <c r="N542"/>
      <c r="O542"/>
      <c r="P542"/>
    </row>
    <row r="543" spans="1:16" s="61" customFormat="1">
      <c r="A543" s="13"/>
      <c r="B543" s="3"/>
      <c r="C543" s="55"/>
      <c r="D543" s="55"/>
      <c r="E543" s="2"/>
      <c r="F543" s="5"/>
      <c r="G543" s="5"/>
      <c r="H543"/>
      <c r="I543"/>
      <c r="J543"/>
      <c r="K543"/>
      <c r="L543"/>
      <c r="M543"/>
      <c r="N543"/>
      <c r="O543"/>
      <c r="P543"/>
    </row>
    <row r="544" spans="1:16" s="61" customFormat="1">
      <c r="A544" s="13"/>
      <c r="B544" s="3"/>
      <c r="C544" s="55"/>
      <c r="D544" s="55"/>
      <c r="E544" s="2"/>
      <c r="F544" s="5"/>
      <c r="G544" s="5"/>
      <c r="H544"/>
      <c r="I544"/>
      <c r="J544"/>
      <c r="K544"/>
      <c r="L544"/>
      <c r="M544"/>
      <c r="N544"/>
      <c r="O544"/>
      <c r="P544"/>
    </row>
    <row r="545" spans="1:16" s="61" customFormat="1">
      <c r="A545" s="13"/>
      <c r="B545" s="3"/>
      <c r="C545" s="55"/>
      <c r="D545" s="55"/>
      <c r="E545" s="2"/>
      <c r="F545" s="5"/>
      <c r="G545" s="5"/>
      <c r="H545"/>
      <c r="I545"/>
      <c r="J545"/>
      <c r="K545"/>
      <c r="L545"/>
      <c r="M545"/>
      <c r="N545"/>
      <c r="O545"/>
      <c r="P545"/>
    </row>
    <row r="546" spans="1:16" s="61" customFormat="1">
      <c r="A546" s="1"/>
      <c r="B546" s="3"/>
      <c r="C546" s="55"/>
      <c r="D546" s="55"/>
      <c r="E546" s="2"/>
      <c r="F546" s="5"/>
      <c r="G546" s="5"/>
      <c r="H546"/>
      <c r="I546"/>
      <c r="J546"/>
      <c r="K546"/>
      <c r="L546"/>
      <c r="M546"/>
      <c r="N546"/>
      <c r="O546"/>
      <c r="P546"/>
    </row>
    <row r="547" spans="1:16" s="61" customFormat="1">
      <c r="A547" s="1"/>
      <c r="B547" s="3"/>
      <c r="C547" s="55"/>
      <c r="D547" s="55"/>
      <c r="E547" s="2"/>
      <c r="F547" s="5"/>
      <c r="G547" s="5"/>
      <c r="H547"/>
      <c r="I547"/>
      <c r="J547"/>
      <c r="K547"/>
      <c r="L547"/>
      <c r="M547"/>
      <c r="N547"/>
      <c r="O547"/>
      <c r="P547"/>
    </row>
    <row r="548" spans="1:16" s="61" customFormat="1">
      <c r="A548" s="1"/>
      <c r="B548" s="3"/>
      <c r="C548" s="55"/>
      <c r="D548" s="55"/>
      <c r="E548" s="2"/>
      <c r="F548" s="5"/>
      <c r="G548" s="5"/>
      <c r="H548"/>
      <c r="I548"/>
      <c r="J548"/>
      <c r="K548"/>
      <c r="L548"/>
      <c r="M548"/>
      <c r="N548"/>
      <c r="O548"/>
      <c r="P548"/>
    </row>
    <row r="549" spans="1:16" s="61" customFormat="1">
      <c r="A549" s="1"/>
      <c r="B549" s="3"/>
      <c r="C549" s="55"/>
      <c r="D549" s="55"/>
      <c r="E549" s="2"/>
      <c r="F549" s="5"/>
      <c r="G549" s="5"/>
      <c r="H549"/>
      <c r="I549"/>
      <c r="J549"/>
      <c r="K549"/>
      <c r="L549"/>
      <c r="M549"/>
      <c r="N549"/>
      <c r="O549"/>
      <c r="P549"/>
    </row>
    <row r="550" spans="1:16" s="61" customFormat="1">
      <c r="A550" s="1"/>
      <c r="B550" s="3"/>
      <c r="C550" s="55"/>
      <c r="D550" s="55"/>
      <c r="E550" s="2"/>
      <c r="F550" s="5"/>
      <c r="G550" s="5"/>
      <c r="H550"/>
      <c r="I550"/>
      <c r="J550"/>
      <c r="K550"/>
      <c r="L550"/>
      <c r="M550"/>
      <c r="N550"/>
      <c r="O550"/>
      <c r="P550"/>
    </row>
    <row r="551" spans="1:16" s="61" customFormat="1">
      <c r="A551" s="1"/>
      <c r="B551" s="3"/>
      <c r="C551" s="55"/>
      <c r="D551" s="55"/>
      <c r="E551" s="2"/>
      <c r="F551" s="5"/>
      <c r="G551" s="5"/>
      <c r="H551"/>
      <c r="I551"/>
      <c r="J551"/>
      <c r="K551"/>
      <c r="L551"/>
      <c r="M551"/>
      <c r="N551"/>
      <c r="O551"/>
      <c r="P551"/>
    </row>
    <row r="552" spans="1:16" s="61" customFormat="1">
      <c r="A552" s="1"/>
      <c r="B552" s="3"/>
      <c r="C552" s="55"/>
      <c r="D552" s="55"/>
      <c r="E552" s="2"/>
      <c r="F552" s="5"/>
      <c r="G552" s="5"/>
      <c r="H552"/>
      <c r="I552"/>
      <c r="J552"/>
      <c r="K552"/>
      <c r="L552"/>
      <c r="M552"/>
      <c r="N552"/>
      <c r="O552"/>
      <c r="P552"/>
    </row>
    <row r="553" spans="1:16" s="61" customFormat="1">
      <c r="A553" s="1"/>
      <c r="B553" s="3"/>
      <c r="C553" s="55"/>
      <c r="D553" s="55"/>
      <c r="E553" s="2"/>
      <c r="F553" s="5"/>
      <c r="G553" s="5"/>
      <c r="H553"/>
      <c r="I553"/>
      <c r="J553"/>
      <c r="K553"/>
      <c r="L553"/>
      <c r="M553"/>
      <c r="N553"/>
      <c r="O553"/>
      <c r="P553"/>
    </row>
    <row r="554" spans="1:16" s="61" customFormat="1">
      <c r="A554" s="1"/>
      <c r="B554" s="3"/>
      <c r="C554" s="55"/>
      <c r="D554" s="55"/>
      <c r="E554" s="2"/>
      <c r="F554" s="5"/>
      <c r="G554" s="5"/>
      <c r="H554"/>
      <c r="I554"/>
      <c r="J554"/>
      <c r="K554"/>
      <c r="L554"/>
      <c r="M554"/>
      <c r="N554"/>
      <c r="O554"/>
      <c r="P554"/>
    </row>
    <row r="555" spans="1:16" s="61" customFormat="1">
      <c r="A555" s="1"/>
      <c r="B555" s="3"/>
      <c r="C555" s="55"/>
      <c r="D555" s="55"/>
      <c r="E555" s="2"/>
      <c r="F555" s="5"/>
      <c r="G555" s="5"/>
      <c r="H555"/>
      <c r="I555"/>
      <c r="J555"/>
      <c r="K555"/>
      <c r="L555"/>
      <c r="M555"/>
      <c r="N555"/>
      <c r="O555"/>
      <c r="P555"/>
    </row>
    <row r="556" spans="1:16" s="61" customFormat="1">
      <c r="A556" s="1"/>
      <c r="B556" s="3"/>
      <c r="C556" s="55"/>
      <c r="D556" s="55"/>
      <c r="E556" s="2"/>
      <c r="F556" s="5"/>
      <c r="G556" s="5"/>
      <c r="H556"/>
      <c r="I556"/>
      <c r="J556"/>
      <c r="K556"/>
      <c r="L556"/>
      <c r="M556"/>
      <c r="N556"/>
      <c r="O556"/>
      <c r="P556"/>
    </row>
    <row r="557" spans="1:16" s="61" customFormat="1">
      <c r="A557" s="1"/>
      <c r="B557" s="3"/>
      <c r="C557" s="55"/>
      <c r="D557" s="55"/>
      <c r="E557" s="2"/>
      <c r="F557" s="5"/>
      <c r="G557" s="5"/>
      <c r="H557"/>
      <c r="I557"/>
      <c r="J557"/>
      <c r="K557"/>
      <c r="L557"/>
      <c r="M557"/>
      <c r="N557"/>
      <c r="O557"/>
      <c r="P557"/>
    </row>
    <row r="558" spans="1:16" s="61" customFormat="1">
      <c r="A558" s="1"/>
      <c r="B558" s="3"/>
      <c r="C558" s="55"/>
      <c r="D558" s="55"/>
      <c r="E558" s="2"/>
      <c r="F558" s="5"/>
      <c r="G558" s="5"/>
      <c r="H558"/>
      <c r="I558"/>
      <c r="J558"/>
      <c r="K558"/>
      <c r="L558"/>
      <c r="M558"/>
      <c r="N558"/>
      <c r="O558"/>
      <c r="P558"/>
    </row>
    <row r="559" spans="1:16" s="61" customFormat="1">
      <c r="A559" s="1"/>
      <c r="B559" s="3"/>
      <c r="C559" s="55"/>
      <c r="D559" s="55"/>
      <c r="E559" s="2"/>
      <c r="F559" s="5"/>
      <c r="G559" s="5"/>
      <c r="H559"/>
      <c r="I559"/>
      <c r="J559"/>
      <c r="K559"/>
      <c r="L559"/>
      <c r="M559"/>
      <c r="N559"/>
      <c r="O559"/>
      <c r="P559"/>
    </row>
    <row r="560" spans="1:16" s="61" customFormat="1">
      <c r="A560" s="1"/>
      <c r="B560" s="3"/>
      <c r="C560" s="55"/>
      <c r="D560" s="55"/>
      <c r="E560" s="2"/>
      <c r="F560" s="5"/>
      <c r="G560" s="5"/>
      <c r="H560"/>
      <c r="I560"/>
      <c r="J560"/>
      <c r="K560"/>
      <c r="L560"/>
      <c r="M560"/>
      <c r="N560"/>
      <c r="O560"/>
      <c r="P560"/>
    </row>
    <row r="561" spans="1:16" s="61" customFormat="1">
      <c r="A561" s="1"/>
      <c r="B561" s="3"/>
      <c r="C561" s="55"/>
      <c r="D561" s="55"/>
      <c r="E561" s="2"/>
      <c r="F561" s="5"/>
      <c r="G561" s="5"/>
      <c r="H561"/>
      <c r="I561"/>
      <c r="J561"/>
      <c r="K561"/>
      <c r="L561"/>
      <c r="M561"/>
      <c r="N561"/>
      <c r="O561"/>
      <c r="P561"/>
    </row>
    <row r="562" spans="1:16" s="61" customFormat="1">
      <c r="A562" s="1"/>
      <c r="B562" s="3"/>
      <c r="C562" s="55"/>
      <c r="D562" s="55"/>
      <c r="E562" s="2"/>
      <c r="F562" s="5"/>
      <c r="G562" s="5"/>
      <c r="H562"/>
      <c r="I562"/>
      <c r="J562"/>
      <c r="K562"/>
      <c r="L562"/>
      <c r="M562"/>
      <c r="N562"/>
      <c r="O562"/>
      <c r="P562"/>
    </row>
    <row r="563" spans="1:16" s="61" customFormat="1">
      <c r="A563" s="1"/>
      <c r="B563" s="3"/>
      <c r="C563" s="55"/>
      <c r="D563" s="55"/>
      <c r="E563" s="2"/>
      <c r="F563" s="5"/>
      <c r="G563" s="5"/>
      <c r="H563"/>
      <c r="I563"/>
      <c r="J563"/>
      <c r="K563"/>
      <c r="L563"/>
      <c r="M563"/>
      <c r="N563"/>
      <c r="O563"/>
      <c r="P563"/>
    </row>
    <row r="564" spans="1:16" s="61" customFormat="1">
      <c r="A564" s="1"/>
      <c r="B564" s="3"/>
      <c r="C564" s="55"/>
      <c r="D564" s="55"/>
      <c r="E564" s="2"/>
      <c r="F564" s="5"/>
      <c r="G564" s="5"/>
      <c r="H564"/>
      <c r="I564"/>
      <c r="J564"/>
      <c r="K564"/>
      <c r="L564"/>
      <c r="M564"/>
      <c r="N564"/>
      <c r="O564"/>
      <c r="P564"/>
    </row>
    <row r="565" spans="1:16" s="61" customFormat="1">
      <c r="A565" s="1"/>
      <c r="B565" s="3"/>
      <c r="C565" s="55"/>
      <c r="D565" s="55"/>
      <c r="E565" s="2"/>
      <c r="F565" s="5"/>
      <c r="G565" s="5"/>
      <c r="H565"/>
      <c r="I565"/>
      <c r="J565"/>
      <c r="K565"/>
      <c r="L565"/>
      <c r="M565"/>
      <c r="N565"/>
      <c r="O565"/>
      <c r="P565"/>
    </row>
    <row r="566" spans="1:16" s="61" customFormat="1">
      <c r="A566" s="1"/>
      <c r="B566" s="3"/>
      <c r="C566" s="55"/>
      <c r="D566" s="55"/>
      <c r="E566" s="2"/>
      <c r="F566" s="5"/>
      <c r="G566" s="5"/>
      <c r="H566"/>
      <c r="I566"/>
      <c r="J566"/>
      <c r="K566"/>
      <c r="L566"/>
      <c r="M566"/>
      <c r="N566"/>
      <c r="O566"/>
      <c r="P566"/>
    </row>
    <row r="567" spans="1:16" s="61" customFormat="1">
      <c r="A567" s="1"/>
      <c r="B567" s="3"/>
      <c r="C567" s="55"/>
      <c r="D567" s="55"/>
      <c r="E567" s="2"/>
      <c r="F567" s="5"/>
      <c r="G567" s="5"/>
      <c r="H567"/>
      <c r="I567"/>
      <c r="J567"/>
      <c r="K567"/>
      <c r="L567"/>
      <c r="M567"/>
      <c r="N567"/>
      <c r="O567"/>
      <c r="P567"/>
    </row>
    <row r="568" spans="1:16" s="61" customFormat="1">
      <c r="A568" s="1"/>
      <c r="B568" s="3"/>
      <c r="C568" s="55"/>
      <c r="D568" s="55"/>
      <c r="E568" s="2"/>
      <c r="F568" s="5"/>
      <c r="G568" s="5"/>
      <c r="H568"/>
      <c r="I568"/>
      <c r="J568"/>
      <c r="K568"/>
      <c r="L568"/>
      <c r="M568"/>
      <c r="N568"/>
      <c r="O568"/>
      <c r="P568"/>
    </row>
    <row r="569" spans="1:16" s="61" customFormat="1">
      <c r="A569" s="1"/>
      <c r="B569" s="3"/>
      <c r="C569" s="55"/>
      <c r="D569" s="55"/>
      <c r="E569" s="2"/>
      <c r="F569" s="5"/>
      <c r="G569" s="5"/>
      <c r="H569"/>
      <c r="I569"/>
      <c r="J569"/>
      <c r="K569"/>
      <c r="L569"/>
      <c r="M569"/>
      <c r="N569"/>
      <c r="O569"/>
      <c r="P569"/>
    </row>
    <row r="570" spans="1:16" s="61" customFormat="1">
      <c r="A570" s="1"/>
      <c r="B570" s="3"/>
      <c r="C570" s="55"/>
      <c r="D570" s="55"/>
      <c r="E570" s="2"/>
      <c r="F570" s="5"/>
      <c r="G570" s="5"/>
      <c r="H570"/>
      <c r="I570"/>
      <c r="J570"/>
      <c r="K570"/>
      <c r="L570"/>
      <c r="M570"/>
      <c r="N570"/>
      <c r="O570"/>
      <c r="P570"/>
    </row>
    <row r="571" spans="1:16" s="61" customFormat="1">
      <c r="A571" s="1"/>
      <c r="B571" s="3"/>
      <c r="C571" s="55"/>
      <c r="D571" s="55"/>
      <c r="E571" s="2"/>
      <c r="F571" s="5"/>
      <c r="G571" s="5"/>
      <c r="H571"/>
      <c r="I571"/>
      <c r="J571"/>
      <c r="K571"/>
      <c r="L571"/>
      <c r="M571"/>
      <c r="N571"/>
      <c r="O571"/>
      <c r="P571"/>
    </row>
    <row r="572" spans="1:16" s="61" customFormat="1">
      <c r="A572" s="1"/>
      <c r="B572" s="3"/>
      <c r="C572" s="55"/>
      <c r="D572" s="55"/>
      <c r="E572" s="2"/>
      <c r="F572" s="5"/>
      <c r="G572" s="5"/>
      <c r="H572"/>
      <c r="I572"/>
      <c r="J572"/>
      <c r="K572"/>
      <c r="L572"/>
      <c r="M572"/>
      <c r="N572"/>
      <c r="O572"/>
      <c r="P572"/>
    </row>
    <row r="573" spans="1:16" s="61" customFormat="1">
      <c r="A573" s="1"/>
      <c r="B573" s="3"/>
      <c r="C573" s="55"/>
      <c r="D573" s="55"/>
      <c r="E573" s="2"/>
      <c r="F573" s="5"/>
      <c r="G573" s="5"/>
      <c r="H573"/>
      <c r="I573"/>
      <c r="J573"/>
      <c r="K573"/>
      <c r="L573"/>
      <c r="M573"/>
      <c r="N573"/>
      <c r="O573"/>
      <c r="P573"/>
    </row>
    <row r="574" spans="1:16" s="61" customFormat="1">
      <c r="A574" s="1"/>
      <c r="B574" s="3"/>
      <c r="C574" s="55"/>
      <c r="D574" s="55"/>
      <c r="E574" s="2"/>
      <c r="F574" s="5"/>
      <c r="G574" s="5"/>
      <c r="H574"/>
      <c r="I574"/>
      <c r="J574"/>
      <c r="K574"/>
      <c r="L574"/>
      <c r="M574"/>
      <c r="N574"/>
      <c r="O574"/>
      <c r="P574"/>
    </row>
    <row r="575" spans="1:16" s="61" customFormat="1">
      <c r="A575" s="1"/>
      <c r="B575" s="3"/>
      <c r="C575" s="55"/>
      <c r="D575" s="55"/>
      <c r="E575" s="2"/>
      <c r="F575" s="5"/>
      <c r="G575" s="5"/>
      <c r="H575"/>
      <c r="I575"/>
      <c r="J575"/>
      <c r="K575"/>
      <c r="L575"/>
      <c r="M575"/>
      <c r="N575"/>
      <c r="O575"/>
      <c r="P575"/>
    </row>
    <row r="576" spans="1:16" s="61" customFormat="1">
      <c r="A576" s="1"/>
      <c r="B576" s="3"/>
      <c r="C576" s="55"/>
      <c r="D576" s="55"/>
      <c r="E576" s="2"/>
      <c r="F576" s="5"/>
      <c r="G576" s="5"/>
      <c r="H576"/>
      <c r="I576"/>
      <c r="J576"/>
      <c r="K576"/>
      <c r="L576"/>
      <c r="M576"/>
      <c r="N576"/>
      <c r="O576"/>
      <c r="P576"/>
    </row>
    <row r="577" spans="1:16" s="61" customFormat="1">
      <c r="A577" s="1"/>
      <c r="B577" s="3"/>
      <c r="C577" s="55"/>
      <c r="D577" s="55"/>
      <c r="E577" s="2"/>
      <c r="F577" s="5"/>
      <c r="G577" s="5"/>
      <c r="H577"/>
      <c r="I577"/>
      <c r="J577"/>
      <c r="K577"/>
      <c r="L577"/>
      <c r="M577"/>
      <c r="N577"/>
      <c r="O577"/>
      <c r="P577"/>
    </row>
    <row r="578" spans="1:16" s="61" customFormat="1">
      <c r="A578" s="1"/>
      <c r="B578" s="3"/>
      <c r="C578" s="55"/>
      <c r="D578" s="55"/>
      <c r="E578" s="2"/>
      <c r="F578" s="5"/>
      <c r="G578" s="5"/>
      <c r="H578"/>
      <c r="I578"/>
      <c r="J578"/>
      <c r="K578"/>
      <c r="L578"/>
      <c r="M578"/>
      <c r="N578"/>
      <c r="O578"/>
      <c r="P578"/>
    </row>
    <row r="579" spans="1:16" s="61" customFormat="1">
      <c r="A579" s="1"/>
      <c r="B579" s="3"/>
      <c r="C579" s="55"/>
      <c r="D579" s="55"/>
      <c r="E579" s="2"/>
      <c r="F579" s="5"/>
      <c r="G579" s="5"/>
      <c r="H579"/>
      <c r="I579"/>
      <c r="J579"/>
      <c r="K579"/>
      <c r="L579"/>
      <c r="M579"/>
      <c r="N579"/>
      <c r="O579"/>
      <c r="P579"/>
    </row>
    <row r="580" spans="1:16" s="61" customFormat="1">
      <c r="A580" s="1"/>
      <c r="B580" s="3"/>
      <c r="C580" s="55"/>
      <c r="D580" s="55"/>
      <c r="E580" s="2"/>
      <c r="F580" s="5"/>
      <c r="G580" s="5"/>
      <c r="H580"/>
      <c r="I580"/>
      <c r="J580"/>
      <c r="K580"/>
      <c r="L580"/>
      <c r="M580"/>
      <c r="N580"/>
      <c r="O580"/>
      <c r="P580"/>
    </row>
    <row r="581" spans="1:16" s="61" customFormat="1">
      <c r="A581" s="1"/>
      <c r="B581" s="3"/>
      <c r="C581" s="55"/>
      <c r="D581" s="55"/>
      <c r="E581" s="2"/>
      <c r="F581" s="5"/>
      <c r="G581" s="5"/>
      <c r="H581"/>
      <c r="I581"/>
      <c r="J581"/>
      <c r="K581"/>
      <c r="L581"/>
      <c r="M581"/>
      <c r="N581"/>
      <c r="O581"/>
      <c r="P581"/>
    </row>
    <row r="582" spans="1:16" s="61" customFormat="1">
      <c r="A582" s="1"/>
      <c r="B582" s="3"/>
      <c r="C582" s="55"/>
      <c r="D582" s="55"/>
      <c r="E582" s="2"/>
      <c r="F582" s="5"/>
      <c r="G582" s="5"/>
      <c r="H582"/>
      <c r="I582"/>
      <c r="J582"/>
      <c r="K582"/>
      <c r="L582"/>
      <c r="M582"/>
      <c r="N582"/>
      <c r="O582"/>
      <c r="P582"/>
    </row>
    <row r="583" spans="1:16" s="61" customFormat="1">
      <c r="A583" s="1"/>
      <c r="B583" s="3"/>
      <c r="C583" s="55"/>
      <c r="D583" s="55"/>
      <c r="E583" s="2"/>
      <c r="F583" s="5"/>
      <c r="G583" s="5"/>
      <c r="H583"/>
      <c r="I583"/>
      <c r="J583"/>
      <c r="K583"/>
      <c r="L583"/>
      <c r="M583"/>
      <c r="N583"/>
      <c r="O583"/>
      <c r="P583"/>
    </row>
    <row r="584" spans="1:16" s="61" customFormat="1">
      <c r="A584" s="1"/>
      <c r="B584" s="3"/>
      <c r="C584" s="55"/>
      <c r="D584" s="55"/>
      <c r="E584" s="2"/>
      <c r="F584" s="5"/>
      <c r="G584" s="5"/>
      <c r="H584"/>
      <c r="I584"/>
      <c r="J584"/>
      <c r="K584"/>
      <c r="L584"/>
      <c r="M584"/>
      <c r="N584"/>
      <c r="O584"/>
      <c r="P584"/>
    </row>
    <row r="585" spans="1:16" s="61" customFormat="1">
      <c r="A585" s="1"/>
      <c r="B585" s="3"/>
      <c r="C585" s="55"/>
      <c r="D585" s="55"/>
      <c r="E585" s="2"/>
      <c r="F585" s="5"/>
      <c r="G585" s="5"/>
      <c r="H585"/>
      <c r="I585"/>
      <c r="J585"/>
      <c r="K585"/>
      <c r="L585"/>
      <c r="M585"/>
      <c r="N585"/>
      <c r="O585"/>
      <c r="P585"/>
    </row>
    <row r="586" spans="1:16" s="61" customFormat="1">
      <c r="A586" s="1"/>
      <c r="B586" s="3"/>
      <c r="C586" s="55"/>
      <c r="D586" s="55"/>
      <c r="E586" s="2"/>
      <c r="F586" s="5"/>
      <c r="G586" s="5"/>
      <c r="H586"/>
      <c r="I586"/>
      <c r="J586"/>
      <c r="K586"/>
      <c r="L586"/>
      <c r="M586"/>
      <c r="N586"/>
      <c r="O586"/>
      <c r="P586"/>
    </row>
    <row r="587" spans="1:16" s="61" customFormat="1">
      <c r="A587" s="1"/>
      <c r="B587" s="3"/>
      <c r="C587" s="55"/>
      <c r="D587" s="55"/>
      <c r="E587" s="2"/>
      <c r="F587" s="5"/>
      <c r="G587" s="5"/>
      <c r="H587"/>
      <c r="I587"/>
      <c r="J587"/>
      <c r="K587"/>
      <c r="L587"/>
      <c r="M587"/>
      <c r="N587"/>
      <c r="O587"/>
      <c r="P587"/>
    </row>
    <row r="588" spans="1:16" s="61" customFormat="1">
      <c r="A588" s="1"/>
      <c r="B588" s="3"/>
      <c r="C588" s="55"/>
      <c r="D588" s="55"/>
      <c r="E588" s="2"/>
      <c r="F588" s="5"/>
      <c r="G588" s="5"/>
      <c r="H588"/>
      <c r="I588"/>
      <c r="J588"/>
      <c r="K588"/>
      <c r="L588"/>
      <c r="M588"/>
      <c r="N588"/>
      <c r="O588"/>
      <c r="P588"/>
    </row>
    <row r="589" spans="1:16" s="61" customFormat="1">
      <c r="A589" s="1"/>
      <c r="B589" s="3"/>
      <c r="C589" s="55"/>
      <c r="D589" s="55"/>
      <c r="E589" s="2"/>
      <c r="F589" s="5"/>
      <c r="G589" s="5"/>
      <c r="H589"/>
      <c r="I589"/>
      <c r="J589"/>
      <c r="K589"/>
      <c r="L589"/>
      <c r="M589"/>
      <c r="N589"/>
      <c r="O589"/>
      <c r="P589"/>
    </row>
    <row r="590" spans="1:16" s="61" customFormat="1">
      <c r="A590" s="1"/>
      <c r="B590" s="3"/>
      <c r="C590" s="55"/>
      <c r="D590" s="55"/>
      <c r="E590" s="2"/>
      <c r="F590" s="5"/>
      <c r="G590" s="5"/>
      <c r="H590"/>
      <c r="I590"/>
      <c r="J590"/>
      <c r="K590"/>
      <c r="L590"/>
      <c r="M590"/>
      <c r="N590"/>
      <c r="O590"/>
      <c r="P590"/>
    </row>
    <row r="591" spans="1:16" s="61" customFormat="1">
      <c r="A591" s="1"/>
      <c r="B591" s="3"/>
      <c r="C591" s="55"/>
      <c r="D591" s="55"/>
      <c r="E591" s="2"/>
      <c r="F591" s="5"/>
      <c r="G591" s="5"/>
      <c r="H591"/>
      <c r="I591"/>
      <c r="J591"/>
      <c r="K591"/>
      <c r="L591"/>
      <c r="M591"/>
      <c r="N591"/>
      <c r="O591"/>
      <c r="P591"/>
    </row>
    <row r="592" spans="1:16" s="61" customFormat="1">
      <c r="A592" s="1"/>
      <c r="B592" s="3"/>
      <c r="C592" s="55"/>
      <c r="D592" s="55"/>
      <c r="E592" s="2"/>
      <c r="F592" s="5"/>
      <c r="G592" s="5"/>
      <c r="H592"/>
      <c r="I592"/>
      <c r="J592"/>
      <c r="K592"/>
      <c r="L592"/>
      <c r="M592"/>
      <c r="N592"/>
      <c r="O592"/>
      <c r="P592"/>
    </row>
    <row r="593" spans="1:16" s="61" customFormat="1">
      <c r="A593" s="1"/>
      <c r="B593" s="3"/>
      <c r="C593" s="55"/>
      <c r="D593" s="55"/>
      <c r="E593" s="2"/>
      <c r="F593" s="5"/>
      <c r="G593" s="5"/>
      <c r="H593"/>
      <c r="I593"/>
      <c r="J593"/>
      <c r="K593"/>
      <c r="L593"/>
      <c r="M593"/>
      <c r="N593"/>
      <c r="O593"/>
      <c r="P593"/>
    </row>
    <row r="594" spans="1:16" s="61" customFormat="1">
      <c r="A594" s="1"/>
      <c r="B594" s="3"/>
      <c r="C594" s="55"/>
      <c r="D594" s="55"/>
      <c r="E594" s="2"/>
      <c r="F594" s="5"/>
      <c r="G594" s="5"/>
      <c r="H594"/>
      <c r="I594"/>
      <c r="J594"/>
      <c r="K594"/>
      <c r="L594"/>
      <c r="M594"/>
      <c r="N594"/>
      <c r="O594"/>
      <c r="P594"/>
    </row>
    <row r="595" spans="1:16" s="61" customFormat="1">
      <c r="A595" s="1"/>
      <c r="B595" s="3"/>
      <c r="C595" s="55"/>
      <c r="D595" s="55"/>
      <c r="E595" s="2"/>
      <c r="F595" s="5"/>
      <c r="G595" s="5"/>
      <c r="H595"/>
      <c r="I595"/>
      <c r="J595"/>
      <c r="K595"/>
      <c r="L595"/>
      <c r="M595"/>
      <c r="N595"/>
      <c r="O595"/>
      <c r="P595"/>
    </row>
    <row r="596" spans="1:16" s="61" customFormat="1">
      <c r="A596" s="1"/>
      <c r="B596" s="3"/>
      <c r="C596" s="55"/>
      <c r="D596" s="55"/>
      <c r="E596" s="2"/>
      <c r="F596" s="5"/>
      <c r="G596" s="5"/>
      <c r="H596"/>
      <c r="I596"/>
      <c r="J596"/>
      <c r="K596"/>
      <c r="L596"/>
      <c r="M596"/>
      <c r="N596"/>
      <c r="O596"/>
      <c r="P596"/>
    </row>
    <row r="597" spans="1:16" s="61" customFormat="1">
      <c r="A597" s="1"/>
      <c r="B597" s="3"/>
      <c r="C597" s="55"/>
      <c r="D597" s="55"/>
      <c r="E597" s="2"/>
      <c r="F597" s="5"/>
      <c r="G597" s="5"/>
      <c r="H597"/>
      <c r="I597"/>
      <c r="J597"/>
      <c r="K597"/>
      <c r="L597"/>
      <c r="M597"/>
      <c r="N597"/>
      <c r="O597"/>
      <c r="P597"/>
    </row>
    <row r="598" spans="1:16" s="61" customFormat="1">
      <c r="A598" s="1"/>
      <c r="B598" s="3"/>
      <c r="C598" s="55"/>
      <c r="D598" s="55"/>
      <c r="E598" s="2"/>
      <c r="F598" s="5"/>
      <c r="G598" s="5"/>
      <c r="H598"/>
      <c r="I598"/>
      <c r="J598"/>
      <c r="K598"/>
      <c r="L598"/>
      <c r="M598"/>
      <c r="N598"/>
      <c r="O598"/>
      <c r="P598"/>
    </row>
    <row r="599" spans="1:16" s="61" customFormat="1">
      <c r="A599" s="1"/>
      <c r="B599" s="3"/>
      <c r="C599" s="55"/>
      <c r="D599" s="55"/>
      <c r="E599" s="2"/>
      <c r="F599" s="5"/>
      <c r="G599" s="5"/>
      <c r="H599"/>
      <c r="I599"/>
      <c r="J599"/>
      <c r="K599"/>
      <c r="L599"/>
      <c r="M599"/>
      <c r="N599"/>
      <c r="O599"/>
      <c r="P599"/>
    </row>
    <row r="600" spans="1:16" s="61" customFormat="1">
      <c r="A600" s="1"/>
      <c r="B600" s="3"/>
      <c r="C600" s="55"/>
      <c r="D600" s="55"/>
      <c r="E600" s="2"/>
      <c r="F600" s="5"/>
      <c r="G600" s="5"/>
      <c r="H600"/>
      <c r="I600"/>
      <c r="J600"/>
      <c r="K600"/>
      <c r="L600"/>
      <c r="M600"/>
      <c r="N600"/>
      <c r="O600"/>
      <c r="P600"/>
    </row>
    <row r="601" spans="1:16" s="61" customFormat="1">
      <c r="A601" s="1"/>
      <c r="B601" s="3"/>
      <c r="C601" s="55"/>
      <c r="D601" s="55"/>
      <c r="E601" s="2"/>
      <c r="F601" s="5"/>
      <c r="G601" s="5"/>
      <c r="H601"/>
      <c r="I601"/>
      <c r="J601"/>
      <c r="K601"/>
      <c r="L601"/>
      <c r="M601"/>
      <c r="N601"/>
      <c r="O601"/>
      <c r="P601"/>
    </row>
    <row r="602" spans="1:16" s="61" customFormat="1">
      <c r="A602" s="1"/>
      <c r="B602" s="3"/>
      <c r="C602" s="55"/>
      <c r="D602" s="55"/>
      <c r="E602" s="2"/>
      <c r="F602" s="5"/>
      <c r="G602" s="5"/>
      <c r="H602"/>
      <c r="I602"/>
      <c r="J602"/>
      <c r="K602"/>
      <c r="L602"/>
      <c r="M602"/>
      <c r="N602"/>
      <c r="O602"/>
      <c r="P602"/>
    </row>
    <row r="603" spans="1:16" s="61" customFormat="1">
      <c r="A603" s="1"/>
      <c r="B603" s="3"/>
      <c r="C603" s="55"/>
      <c r="D603" s="55"/>
      <c r="E603" s="2"/>
      <c r="F603" s="5"/>
      <c r="G603" s="5"/>
      <c r="H603"/>
      <c r="I603"/>
      <c r="J603"/>
      <c r="K603"/>
      <c r="L603"/>
      <c r="M603"/>
      <c r="N603"/>
      <c r="O603"/>
      <c r="P603"/>
    </row>
    <row r="604" spans="1:16" s="61" customFormat="1">
      <c r="A604" s="1"/>
      <c r="B604" s="3"/>
      <c r="C604" s="55"/>
      <c r="D604" s="55"/>
      <c r="E604" s="2"/>
      <c r="F604" s="5"/>
      <c r="G604" s="5"/>
      <c r="H604"/>
      <c r="I604"/>
      <c r="J604"/>
      <c r="K604"/>
      <c r="L604"/>
      <c r="M604"/>
      <c r="N604"/>
      <c r="O604"/>
      <c r="P604"/>
    </row>
  </sheetData>
  <autoFilter ref="A4:I475" xr:uid="{87E5B951-AD80-45E4-A9EC-41147975BC86}"/>
  <mergeCells count="39">
    <mergeCell ref="A49:A178"/>
    <mergeCell ref="B49:B99"/>
    <mergeCell ref="B100:B141"/>
    <mergeCell ref="B142:B178"/>
    <mergeCell ref="A1:H1"/>
    <mergeCell ref="B179:B191"/>
    <mergeCell ref="B192:B227"/>
    <mergeCell ref="A228:A258"/>
    <mergeCell ref="B228:B258"/>
    <mergeCell ref="A192:A227"/>
    <mergeCell ref="A338:A347"/>
    <mergeCell ref="B338:B347"/>
    <mergeCell ref="A259:A291"/>
    <mergeCell ref="B259:B291"/>
    <mergeCell ref="B292:B293"/>
    <mergeCell ref="B294:B300"/>
    <mergeCell ref="B301:B307"/>
    <mergeCell ref="B308:B315"/>
    <mergeCell ref="B316:B321"/>
    <mergeCell ref="A292:A325"/>
    <mergeCell ref="B322:B325"/>
    <mergeCell ref="A326:A337"/>
    <mergeCell ref="B326:B329"/>
    <mergeCell ref="B330:B336"/>
    <mergeCell ref="A471:A475"/>
    <mergeCell ref="B471:B475"/>
    <mergeCell ref="A348:A470"/>
    <mergeCell ref="B348:B351"/>
    <mergeCell ref="B352:B357"/>
    <mergeCell ref="B358:B368"/>
    <mergeCell ref="B369:B377"/>
    <mergeCell ref="B378:B384"/>
    <mergeCell ref="B385:B405"/>
    <mergeCell ref="B406:B413"/>
    <mergeCell ref="B414:B424"/>
    <mergeCell ref="B425:B439"/>
    <mergeCell ref="B440:B448"/>
    <mergeCell ref="B449:B459"/>
    <mergeCell ref="B460:B470"/>
  </mergeCells>
  <conditionalFormatting sqref="C59">
    <cfRule type="duplicateValues" dxfId="153" priority="10"/>
    <cfRule type="duplicateValues" dxfId="152" priority="11"/>
  </conditionalFormatting>
  <conditionalFormatting sqref="C60">
    <cfRule type="duplicateValues" dxfId="151" priority="25"/>
  </conditionalFormatting>
  <conditionalFormatting sqref="C61">
    <cfRule type="duplicateValues" dxfId="150" priority="7"/>
    <cfRule type="duplicateValues" dxfId="149" priority="8"/>
  </conditionalFormatting>
  <conditionalFormatting sqref="C62">
    <cfRule type="duplicateValues" dxfId="148" priority="31"/>
  </conditionalFormatting>
  <conditionalFormatting sqref="C63">
    <cfRule type="duplicateValues" dxfId="147" priority="23"/>
  </conditionalFormatting>
  <conditionalFormatting sqref="C79">
    <cfRule type="duplicateValues" dxfId="146" priority="45"/>
  </conditionalFormatting>
  <conditionalFormatting sqref="C80">
    <cfRule type="duplicateValues" dxfId="145" priority="57"/>
  </conditionalFormatting>
  <conditionalFormatting sqref="C120">
    <cfRule type="duplicateValues" dxfId="144" priority="4"/>
    <cfRule type="duplicateValues" dxfId="143" priority="5"/>
  </conditionalFormatting>
  <conditionalFormatting sqref="C121">
    <cfRule type="duplicateValues" dxfId="142" priority="29"/>
  </conditionalFormatting>
  <conditionalFormatting sqref="C122">
    <cfRule type="duplicateValues" dxfId="141" priority="21"/>
  </conditionalFormatting>
  <conditionalFormatting sqref="C123">
    <cfRule type="duplicateValues" dxfId="140" priority="47"/>
  </conditionalFormatting>
  <conditionalFormatting sqref="C124">
    <cfRule type="duplicateValues" dxfId="139" priority="55"/>
  </conditionalFormatting>
  <conditionalFormatting sqref="C162">
    <cfRule type="duplicateValues" dxfId="138" priority="1"/>
    <cfRule type="duplicateValues" dxfId="137" priority="2"/>
  </conditionalFormatting>
  <conditionalFormatting sqref="C163:C1048576 C121:C161 C2:C3 C60 C62:C119 C49:C58">
    <cfRule type="duplicateValues" dxfId="136" priority="81"/>
  </conditionalFormatting>
  <conditionalFormatting sqref="C171">
    <cfRule type="duplicateValues" dxfId="135" priority="78"/>
  </conditionalFormatting>
  <conditionalFormatting sqref="C207">
    <cfRule type="duplicateValues" dxfId="134" priority="27"/>
  </conditionalFormatting>
  <conditionalFormatting sqref="C208:C213">
    <cfRule type="duplicateValues" dxfId="133" priority="49"/>
  </conditionalFormatting>
  <conditionalFormatting sqref="C343:C344">
    <cfRule type="duplicateValues" dxfId="132" priority="169"/>
  </conditionalFormatting>
  <conditionalFormatting sqref="C345:C347">
    <cfRule type="duplicateValues" dxfId="131" priority="43"/>
    <cfRule type="duplicateValues" dxfId="130" priority="44"/>
  </conditionalFormatting>
  <conditionalFormatting sqref="C348">
    <cfRule type="duplicateValues" dxfId="129" priority="71"/>
    <cfRule type="duplicateValues" dxfId="128" priority="72"/>
    <cfRule type="duplicateValues" dxfId="127" priority="73"/>
  </conditionalFormatting>
  <conditionalFormatting sqref="C348:C1048576 C274:C344 C2:C3 C81:C119 C64:C78 C125:C161 C214:C272 C163:C206 C49:C58">
    <cfRule type="duplicateValues" dxfId="126" priority="82"/>
  </conditionalFormatting>
  <conditionalFormatting sqref="C349:C368 C370:C470">
    <cfRule type="duplicateValues" dxfId="125" priority="74"/>
  </conditionalFormatting>
  <conditionalFormatting sqref="C369">
    <cfRule type="duplicateValues" dxfId="124" priority="61"/>
    <cfRule type="duplicateValues" dxfId="123" priority="62"/>
    <cfRule type="duplicateValues" dxfId="122" priority="63"/>
  </conditionalFormatting>
  <conditionalFormatting sqref="C471:C475">
    <cfRule type="duplicateValues" dxfId="121" priority="66"/>
    <cfRule type="duplicateValues" dxfId="120" priority="67"/>
    <cfRule type="duplicateValues" dxfId="119" priority="68"/>
  </conditionalFormatting>
  <conditionalFormatting sqref="D59">
    <cfRule type="duplicateValues" dxfId="118" priority="12"/>
  </conditionalFormatting>
  <conditionalFormatting sqref="D60">
    <cfRule type="duplicateValues" dxfId="117" priority="26"/>
  </conditionalFormatting>
  <conditionalFormatting sqref="D61">
    <cfRule type="duplicateValues" dxfId="116" priority="9"/>
  </conditionalFormatting>
  <conditionalFormatting sqref="D62">
    <cfRule type="duplicateValues" dxfId="115" priority="32"/>
  </conditionalFormatting>
  <conditionalFormatting sqref="D63">
    <cfRule type="duplicateValues" dxfId="114" priority="24"/>
  </conditionalFormatting>
  <conditionalFormatting sqref="D79">
    <cfRule type="duplicateValues" dxfId="113" priority="46"/>
  </conditionalFormatting>
  <conditionalFormatting sqref="D80">
    <cfRule type="duplicateValues" dxfId="112" priority="58"/>
  </conditionalFormatting>
  <conditionalFormatting sqref="D120">
    <cfRule type="duplicateValues" dxfId="111" priority="6"/>
  </conditionalFormatting>
  <conditionalFormatting sqref="D121">
    <cfRule type="duplicateValues" dxfId="110" priority="30"/>
  </conditionalFormatting>
  <conditionalFormatting sqref="D122">
    <cfRule type="duplicateValues" dxfId="109" priority="22"/>
  </conditionalFormatting>
  <conditionalFormatting sqref="D123">
    <cfRule type="duplicateValues" dxfId="108" priority="48"/>
  </conditionalFormatting>
  <conditionalFormatting sqref="D124">
    <cfRule type="duplicateValues" dxfId="107" priority="56"/>
  </conditionalFormatting>
  <conditionalFormatting sqref="D162">
    <cfRule type="duplicateValues" dxfId="106" priority="3"/>
  </conditionalFormatting>
  <conditionalFormatting sqref="D171">
    <cfRule type="duplicateValues" dxfId="105" priority="75"/>
    <cfRule type="duplicateValues" dxfId="104" priority="76"/>
    <cfRule type="duplicateValues" dxfId="103" priority="77"/>
  </conditionalFormatting>
  <conditionalFormatting sqref="D207">
    <cfRule type="duplicateValues" dxfId="102" priority="28"/>
  </conditionalFormatting>
  <conditionalFormatting sqref="D208:D213">
    <cfRule type="duplicateValues" dxfId="101" priority="50"/>
  </conditionalFormatting>
  <conditionalFormatting sqref="D347 D49:D58 D64:D78 D81:D119 D125:D161 D214:D342 D163:D206">
    <cfRule type="duplicateValues" dxfId="100" priority="80"/>
  </conditionalFormatting>
  <conditionalFormatting sqref="D348:D368 D343:D346 D370:D470">
    <cfRule type="duplicateValues" dxfId="99" priority="69"/>
    <cfRule type="duplicateValues" dxfId="98" priority="70"/>
  </conditionalFormatting>
  <conditionalFormatting sqref="D348:D368 D370:D475 D343:D346">
    <cfRule type="duplicateValues" dxfId="97" priority="64"/>
  </conditionalFormatting>
  <conditionalFormatting sqref="D369">
    <cfRule type="duplicateValues" dxfId="96" priority="59"/>
    <cfRule type="duplicateValues" dxfId="95" priority="60"/>
  </conditionalFormatting>
  <conditionalFormatting sqref="D471:D475">
    <cfRule type="duplicateValues" dxfId="94" priority="65"/>
  </conditionalFormatting>
  <pageMargins left="0.19685039370078741" right="0.19685039370078741" top="0.31496062992125984" bottom="0.31496062992125984" header="0.31496062992125984" footer="0.31496062992125984"/>
  <pageSetup paperSize="8" scale="50" fitToHeight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24A85-3321-4F9E-81AD-CDF50B85868F}">
  <sheetPr>
    <pageSetUpPr fitToPage="1"/>
  </sheetPr>
  <dimension ref="A1:O438"/>
  <sheetViews>
    <sheetView zoomScale="70" zoomScaleNormal="70" zoomScaleSheetLayoutView="62" zoomScalePageLayoutView="36" workbookViewId="0">
      <selection activeCell="H4" sqref="H4"/>
    </sheetView>
  </sheetViews>
  <sheetFormatPr defaultColWidth="9.109375" defaultRowHeight="17.399999999999999"/>
  <cols>
    <col min="1" max="1" width="25.5546875" style="1" customWidth="1"/>
    <col min="2" max="2" width="25.109375" style="3" customWidth="1"/>
    <col min="3" max="3" width="21.44140625" style="55" customWidth="1"/>
    <col min="4" max="4" width="20.44140625" style="55" customWidth="1"/>
    <col min="5" max="5" width="90" style="2" customWidth="1"/>
    <col min="6" max="6" width="14.5546875" style="5" customWidth="1"/>
    <col min="7" max="7" width="17.44140625" style="5" customWidth="1"/>
    <col min="8" max="8" width="15.88671875" customWidth="1"/>
  </cols>
  <sheetData>
    <row r="1" spans="1:9" ht="48.9" customHeight="1">
      <c r="A1" s="164" t="s">
        <v>2125</v>
      </c>
      <c r="B1" s="164"/>
      <c r="C1" s="164"/>
      <c r="D1" s="164"/>
      <c r="E1" s="164"/>
      <c r="F1" s="164"/>
      <c r="G1" s="164"/>
    </row>
    <row r="2" spans="1:9">
      <c r="G2" s="24"/>
      <c r="H2" s="11"/>
    </row>
    <row r="3" spans="1:9">
      <c r="G3" s="24"/>
      <c r="H3" s="11"/>
    </row>
    <row r="4" spans="1:9" s="8" customFormat="1" ht="90" customHeight="1">
      <c r="A4" s="4" t="s">
        <v>0</v>
      </c>
      <c r="B4" s="15" t="s">
        <v>1</v>
      </c>
      <c r="C4" s="15" t="s">
        <v>2</v>
      </c>
      <c r="D4" s="15" t="s">
        <v>4</v>
      </c>
      <c r="E4" s="4" t="s">
        <v>985</v>
      </c>
      <c r="F4" s="4" t="s">
        <v>3</v>
      </c>
      <c r="G4" s="4" t="s">
        <v>2123</v>
      </c>
      <c r="H4" s="4" t="s">
        <v>2124</v>
      </c>
    </row>
    <row r="5" spans="1:9" s="9" customFormat="1" ht="21.75" customHeight="1">
      <c r="A5" s="240" t="s">
        <v>5</v>
      </c>
      <c r="B5" s="229" t="s">
        <v>426</v>
      </c>
      <c r="C5" s="16" t="s">
        <v>1111</v>
      </c>
      <c r="D5" s="16" t="s">
        <v>1112</v>
      </c>
      <c r="E5" s="17" t="s">
        <v>1113</v>
      </c>
      <c r="F5" s="18" t="s">
        <v>6</v>
      </c>
      <c r="G5" s="12">
        <v>5.0409836065573765</v>
      </c>
      <c r="H5" s="12">
        <v>10</v>
      </c>
      <c r="I5" s="25"/>
    </row>
    <row r="6" spans="1:9" s="9" customFormat="1" ht="21.75" customHeight="1">
      <c r="A6" s="241"/>
      <c r="B6" s="223"/>
      <c r="C6" s="16" t="s">
        <v>1051</v>
      </c>
      <c r="D6" s="16" t="s">
        <v>1052</v>
      </c>
      <c r="E6" s="17" t="s">
        <v>1061</v>
      </c>
      <c r="F6" s="18" t="s">
        <v>7</v>
      </c>
      <c r="G6" s="12">
        <v>10.334016393442623</v>
      </c>
      <c r="H6" s="12">
        <v>20.5</v>
      </c>
      <c r="I6" s="25"/>
    </row>
    <row r="7" spans="1:9" s="9" customFormat="1" ht="21.75" customHeight="1">
      <c r="A7" s="241"/>
      <c r="B7" s="223"/>
      <c r="C7" s="16" t="s">
        <v>1054</v>
      </c>
      <c r="D7" s="16" t="s">
        <v>1053</v>
      </c>
      <c r="E7" s="17" t="s">
        <v>1062</v>
      </c>
      <c r="F7" s="18" t="s">
        <v>8</v>
      </c>
      <c r="G7" s="12">
        <v>31.002049180327869</v>
      </c>
      <c r="H7" s="12">
        <v>61.5</v>
      </c>
      <c r="I7" s="25"/>
    </row>
    <row r="8" spans="1:9" s="10" customFormat="1" ht="21.75" customHeight="1">
      <c r="A8" s="241"/>
      <c r="B8" s="223"/>
      <c r="C8" s="16" t="s">
        <v>1288</v>
      </c>
      <c r="D8" s="16" t="s">
        <v>1289</v>
      </c>
      <c r="E8" s="17" t="s">
        <v>1290</v>
      </c>
      <c r="F8" s="18" t="s">
        <v>1291</v>
      </c>
      <c r="G8" s="12">
        <v>18.147540983606557</v>
      </c>
      <c r="H8" s="12">
        <v>36</v>
      </c>
      <c r="I8" s="25"/>
    </row>
    <row r="9" spans="1:9" s="10" customFormat="1" ht="21.75" customHeight="1">
      <c r="A9" s="241"/>
      <c r="B9" s="223"/>
      <c r="C9" s="16" t="s">
        <v>1292</v>
      </c>
      <c r="D9" s="16" t="s">
        <v>1293</v>
      </c>
      <c r="E9" s="17" t="s">
        <v>1294</v>
      </c>
      <c r="F9" s="18" t="s">
        <v>1295</v>
      </c>
      <c r="G9" s="12">
        <v>9.3258196721311464</v>
      </c>
      <c r="H9" s="12">
        <v>18.5</v>
      </c>
      <c r="I9" s="33"/>
    </row>
    <row r="10" spans="1:9" s="10" customFormat="1" ht="21.75" customHeight="1">
      <c r="A10" s="241"/>
      <c r="B10" s="223"/>
      <c r="C10" s="16" t="s">
        <v>1296</v>
      </c>
      <c r="D10" s="16" t="s">
        <v>1297</v>
      </c>
      <c r="E10" s="17" t="s">
        <v>1298</v>
      </c>
      <c r="F10" s="18" t="s">
        <v>66</v>
      </c>
      <c r="G10" s="12">
        <v>17.643442622950822</v>
      </c>
      <c r="H10" s="12">
        <v>35</v>
      </c>
      <c r="I10" s="25"/>
    </row>
    <row r="11" spans="1:9" s="9" customFormat="1" ht="21.75" customHeight="1">
      <c r="A11" s="241"/>
      <c r="B11" s="223"/>
      <c r="C11" s="16" t="s">
        <v>1105</v>
      </c>
      <c r="D11" s="16" t="s">
        <v>1106</v>
      </c>
      <c r="E11" s="17" t="s">
        <v>1107</v>
      </c>
      <c r="F11" s="18" t="s">
        <v>29</v>
      </c>
      <c r="G11" s="12">
        <v>16.887295081967213</v>
      </c>
      <c r="H11" s="12">
        <v>33.5</v>
      </c>
      <c r="I11" s="25"/>
    </row>
    <row r="12" spans="1:9" s="9" customFormat="1" ht="21.75" customHeight="1">
      <c r="A12" s="241"/>
      <c r="B12" s="223"/>
      <c r="C12" s="16" t="s">
        <v>1115</v>
      </c>
      <c r="D12" s="16" t="s">
        <v>1116</v>
      </c>
      <c r="E12" s="17" t="s">
        <v>1114</v>
      </c>
      <c r="F12" s="18" t="s">
        <v>6</v>
      </c>
      <c r="G12" s="12">
        <v>5.0409836065573765</v>
      </c>
      <c r="H12" s="12">
        <v>10</v>
      </c>
      <c r="I12" s="25"/>
    </row>
    <row r="13" spans="1:9" s="9" customFormat="1" ht="21.75" customHeight="1">
      <c r="A13" s="241"/>
      <c r="B13" s="223"/>
      <c r="C13" s="16" t="s">
        <v>1057</v>
      </c>
      <c r="D13" s="16" t="s">
        <v>1079</v>
      </c>
      <c r="E13" s="17" t="s">
        <v>1063</v>
      </c>
      <c r="F13" s="18" t="s">
        <v>7</v>
      </c>
      <c r="G13" s="12">
        <v>10.334016393442623</v>
      </c>
      <c r="H13" s="12">
        <v>20.5</v>
      </c>
      <c r="I13" s="25"/>
    </row>
    <row r="14" spans="1:9" s="9" customFormat="1" ht="21.75" customHeight="1">
      <c r="A14" s="241"/>
      <c r="B14" s="223"/>
      <c r="C14" s="16" t="s">
        <v>1058</v>
      </c>
      <c r="D14" s="16" t="s">
        <v>1080</v>
      </c>
      <c r="E14" s="17" t="s">
        <v>1064</v>
      </c>
      <c r="F14" s="18" t="s">
        <v>8</v>
      </c>
      <c r="G14" s="12">
        <v>31.002049180327869</v>
      </c>
      <c r="H14" s="12">
        <v>61.5</v>
      </c>
      <c r="I14" s="25"/>
    </row>
    <row r="15" spans="1:9" s="47" customFormat="1" ht="21.75" customHeight="1">
      <c r="A15" s="241"/>
      <c r="B15" s="223"/>
      <c r="C15" s="44" t="s">
        <v>2039</v>
      </c>
      <c r="D15" s="69" t="s">
        <v>2041</v>
      </c>
      <c r="E15" s="45" t="s">
        <v>2040</v>
      </c>
      <c r="F15" s="46" t="s">
        <v>6</v>
      </c>
      <c r="G15" s="43">
        <v>5.0409836065573765</v>
      </c>
      <c r="H15" s="43">
        <v>10</v>
      </c>
      <c r="I15" s="70"/>
    </row>
    <row r="16" spans="1:9" s="47" customFormat="1" ht="21.75" customHeight="1">
      <c r="A16" s="241"/>
      <c r="B16" s="223"/>
      <c r="C16" s="44" t="s">
        <v>2020</v>
      </c>
      <c r="D16" s="44" t="s">
        <v>2021</v>
      </c>
      <c r="E16" s="45" t="s">
        <v>2054</v>
      </c>
      <c r="F16" s="46" t="s">
        <v>29</v>
      </c>
      <c r="G16" s="43">
        <v>14.618852459016393</v>
      </c>
      <c r="H16" s="43">
        <v>29</v>
      </c>
      <c r="I16" s="70"/>
    </row>
    <row r="17" spans="1:9" s="47" customFormat="1" ht="21.75" customHeight="1">
      <c r="A17" s="241"/>
      <c r="B17" s="223"/>
      <c r="C17" s="44" t="s">
        <v>2042</v>
      </c>
      <c r="D17" s="44" t="s">
        <v>2043</v>
      </c>
      <c r="E17" s="45" t="s">
        <v>2052</v>
      </c>
      <c r="F17" s="46" t="s">
        <v>6</v>
      </c>
      <c r="G17" s="43">
        <v>5.0409836065573765</v>
      </c>
      <c r="H17" s="43">
        <v>10</v>
      </c>
      <c r="I17" s="70"/>
    </row>
    <row r="18" spans="1:9" s="47" customFormat="1" ht="21.75" customHeight="1">
      <c r="A18" s="241"/>
      <c r="B18" s="223"/>
      <c r="C18" s="44" t="s">
        <v>2014</v>
      </c>
      <c r="D18" s="44" t="s">
        <v>2015</v>
      </c>
      <c r="E18" s="45" t="s">
        <v>2053</v>
      </c>
      <c r="F18" s="46" t="s">
        <v>29</v>
      </c>
      <c r="G18" s="43">
        <v>14.618852459016393</v>
      </c>
      <c r="H18" s="43">
        <v>29</v>
      </c>
      <c r="I18" s="70"/>
    </row>
    <row r="19" spans="1:9" s="47" customFormat="1" ht="21.75" customHeight="1">
      <c r="A19" s="241"/>
      <c r="B19" s="223"/>
      <c r="C19" s="44" t="s">
        <v>2022</v>
      </c>
      <c r="D19" s="44" t="s">
        <v>2023</v>
      </c>
      <c r="E19" s="45" t="s">
        <v>2066</v>
      </c>
      <c r="F19" s="46" t="s">
        <v>8</v>
      </c>
      <c r="G19" s="43">
        <v>54.946721311475414</v>
      </c>
      <c r="H19" s="43">
        <v>109</v>
      </c>
      <c r="I19" s="70"/>
    </row>
    <row r="20" spans="1:9" s="9" customFormat="1" ht="21.75" customHeight="1">
      <c r="A20" s="241"/>
      <c r="B20" s="223"/>
      <c r="C20" s="16" t="s">
        <v>1045</v>
      </c>
      <c r="D20" s="16" t="s">
        <v>1044</v>
      </c>
      <c r="E20" s="17" t="s">
        <v>1047</v>
      </c>
      <c r="F20" s="18" t="s">
        <v>6</v>
      </c>
      <c r="G20" s="12">
        <v>5.0409836065573765</v>
      </c>
      <c r="H20" s="12">
        <v>10</v>
      </c>
      <c r="I20" s="25"/>
    </row>
    <row r="21" spans="1:9" s="9" customFormat="1" ht="21.6" customHeight="1">
      <c r="A21" s="241"/>
      <c r="B21" s="223"/>
      <c r="C21" s="16" t="s">
        <v>1006</v>
      </c>
      <c r="D21" s="16" t="s">
        <v>1023</v>
      </c>
      <c r="E21" s="17" t="s">
        <v>1012</v>
      </c>
      <c r="F21" s="18" t="s">
        <v>7</v>
      </c>
      <c r="G21" s="12">
        <v>10.334016393442623</v>
      </c>
      <c r="H21" s="12">
        <v>20.5</v>
      </c>
      <c r="I21" s="25"/>
    </row>
    <row r="22" spans="1:9" s="9" customFormat="1" ht="21.75" customHeight="1">
      <c r="A22" s="241"/>
      <c r="B22" s="223"/>
      <c r="C22" s="16" t="s">
        <v>1007</v>
      </c>
      <c r="D22" s="16" t="s">
        <v>1008</v>
      </c>
      <c r="E22" s="17" t="s">
        <v>1013</v>
      </c>
      <c r="F22" s="18" t="s">
        <v>8</v>
      </c>
      <c r="G22" s="12">
        <v>31.002049180327869</v>
      </c>
      <c r="H22" s="12">
        <v>61.5</v>
      </c>
      <c r="I22" s="25"/>
    </row>
    <row r="23" spans="1:9" s="9" customFormat="1" ht="21.75" customHeight="1">
      <c r="A23" s="241"/>
      <c r="B23" s="223"/>
      <c r="C23" s="16" t="s">
        <v>833</v>
      </c>
      <c r="D23" s="16" t="s">
        <v>835</v>
      </c>
      <c r="E23" s="17" t="s">
        <v>834</v>
      </c>
      <c r="F23" s="18" t="s">
        <v>66</v>
      </c>
      <c r="G23" s="12">
        <v>15.375</v>
      </c>
      <c r="H23" s="12">
        <v>30.5</v>
      </c>
      <c r="I23" s="25"/>
    </row>
    <row r="24" spans="1:9" s="9" customFormat="1" ht="21.75" customHeight="1">
      <c r="A24" s="241"/>
      <c r="B24" s="223"/>
      <c r="C24" s="16" t="s">
        <v>10</v>
      </c>
      <c r="D24" s="16" t="s">
        <v>9</v>
      </c>
      <c r="E24" s="17" t="s">
        <v>11</v>
      </c>
      <c r="F24" s="18" t="s">
        <v>7</v>
      </c>
      <c r="G24" s="12">
        <v>14.618852459016393</v>
      </c>
      <c r="H24" s="12">
        <v>29</v>
      </c>
      <c r="I24" s="25"/>
    </row>
    <row r="25" spans="1:9" s="9" customFormat="1" ht="21.75" customHeight="1">
      <c r="A25" s="241"/>
      <c r="B25" s="223"/>
      <c r="C25" s="16" t="s">
        <v>13</v>
      </c>
      <c r="D25" s="16" t="s">
        <v>12</v>
      </c>
      <c r="E25" s="17" t="s">
        <v>527</v>
      </c>
      <c r="F25" s="18" t="s">
        <v>8</v>
      </c>
      <c r="G25" s="12">
        <v>43.856557377049178</v>
      </c>
      <c r="H25" s="12">
        <v>87</v>
      </c>
      <c r="I25" s="25"/>
    </row>
    <row r="26" spans="1:9" s="9" customFormat="1" ht="21.75" customHeight="1">
      <c r="A26" s="241"/>
      <c r="B26" s="223"/>
      <c r="C26" s="16" t="s">
        <v>874</v>
      </c>
      <c r="D26" s="16" t="s">
        <v>892</v>
      </c>
      <c r="E26" s="17" t="s">
        <v>873</v>
      </c>
      <c r="F26" s="18" t="s">
        <v>7</v>
      </c>
      <c r="G26" s="12">
        <v>12.854508196721312</v>
      </c>
      <c r="H26" s="12">
        <v>25.5</v>
      </c>
      <c r="I26" s="25"/>
    </row>
    <row r="27" spans="1:9" s="9" customFormat="1" ht="21.75" customHeight="1">
      <c r="A27" s="241"/>
      <c r="B27" s="223"/>
      <c r="C27" s="16" t="s">
        <v>875</v>
      </c>
      <c r="D27" s="16" t="s">
        <v>893</v>
      </c>
      <c r="E27" s="17" t="s">
        <v>2067</v>
      </c>
      <c r="F27" s="18" t="s">
        <v>8</v>
      </c>
      <c r="G27" s="12">
        <v>38.563524590163937</v>
      </c>
      <c r="H27" s="12">
        <v>76.5</v>
      </c>
      <c r="I27" s="25"/>
    </row>
    <row r="28" spans="1:9" s="9" customFormat="1" ht="21.75" customHeight="1">
      <c r="A28" s="241"/>
      <c r="B28" s="223"/>
      <c r="C28" s="16" t="s">
        <v>15</v>
      </c>
      <c r="D28" s="16" t="s">
        <v>14</v>
      </c>
      <c r="E28" s="17" t="s">
        <v>16</v>
      </c>
      <c r="F28" s="18" t="s">
        <v>7</v>
      </c>
      <c r="G28" s="12">
        <v>14.618852459016393</v>
      </c>
      <c r="H28" s="12">
        <v>29</v>
      </c>
      <c r="I28" s="25"/>
    </row>
    <row r="29" spans="1:9" s="9" customFormat="1" ht="21.75" customHeight="1">
      <c r="A29" s="241"/>
      <c r="B29" s="223"/>
      <c r="C29" s="16" t="s">
        <v>18</v>
      </c>
      <c r="D29" s="16" t="s">
        <v>17</v>
      </c>
      <c r="E29" s="17" t="s">
        <v>528</v>
      </c>
      <c r="F29" s="18" t="s">
        <v>8</v>
      </c>
      <c r="G29" s="12">
        <v>43.856557377049178</v>
      </c>
      <c r="H29" s="12">
        <v>87</v>
      </c>
      <c r="I29" s="25"/>
    </row>
    <row r="30" spans="1:9" s="9" customFormat="1" ht="21.75" customHeight="1">
      <c r="A30" s="241"/>
      <c r="B30" s="223"/>
      <c r="C30" s="16" t="s">
        <v>508</v>
      </c>
      <c r="D30" s="16" t="s">
        <v>510</v>
      </c>
      <c r="E30" s="17" t="s">
        <v>19</v>
      </c>
      <c r="F30" s="18" t="s">
        <v>7</v>
      </c>
      <c r="G30" s="12">
        <v>17.643442622950822</v>
      </c>
      <c r="H30" s="12">
        <v>35</v>
      </c>
      <c r="I30" s="25"/>
    </row>
    <row r="31" spans="1:9" s="9" customFormat="1" ht="21.75" customHeight="1">
      <c r="A31" s="241"/>
      <c r="B31" s="223"/>
      <c r="C31" s="16" t="s">
        <v>509</v>
      </c>
      <c r="D31" s="16" t="s">
        <v>511</v>
      </c>
      <c r="E31" s="17" t="s">
        <v>529</v>
      </c>
      <c r="F31" s="18" t="s">
        <v>8</v>
      </c>
      <c r="G31" s="12">
        <v>52.930327868852466</v>
      </c>
      <c r="H31" s="12">
        <v>105</v>
      </c>
      <c r="I31" s="25"/>
    </row>
    <row r="32" spans="1:9" s="9" customFormat="1" ht="21.75" customHeight="1">
      <c r="A32" s="241"/>
      <c r="B32" s="223"/>
      <c r="C32" s="16" t="s">
        <v>22</v>
      </c>
      <c r="D32" s="16" t="s">
        <v>21</v>
      </c>
      <c r="E32" s="17" t="s">
        <v>20</v>
      </c>
      <c r="F32" s="18" t="s">
        <v>7</v>
      </c>
      <c r="G32" s="12">
        <v>14.618852459016393</v>
      </c>
      <c r="H32" s="12">
        <v>29</v>
      </c>
      <c r="I32" s="25"/>
    </row>
    <row r="33" spans="1:9" s="9" customFormat="1" ht="21.75" customHeight="1">
      <c r="A33" s="241"/>
      <c r="B33" s="223"/>
      <c r="C33" s="16" t="s">
        <v>24</v>
      </c>
      <c r="D33" s="16" t="s">
        <v>23</v>
      </c>
      <c r="E33" s="17" t="s">
        <v>530</v>
      </c>
      <c r="F33" s="18" t="s">
        <v>8</v>
      </c>
      <c r="G33" s="12">
        <v>43.856557377049178</v>
      </c>
      <c r="H33" s="12">
        <v>87</v>
      </c>
      <c r="I33" s="25"/>
    </row>
    <row r="34" spans="1:9" s="9" customFormat="1" ht="21.75" customHeight="1">
      <c r="A34" s="241"/>
      <c r="B34" s="223"/>
      <c r="C34" s="16" t="s">
        <v>639</v>
      </c>
      <c r="D34" s="16" t="s">
        <v>638</v>
      </c>
      <c r="E34" s="17" t="s">
        <v>640</v>
      </c>
      <c r="F34" s="18" t="s">
        <v>7</v>
      </c>
      <c r="G34" s="12">
        <v>14.366803278688524</v>
      </c>
      <c r="H34" s="12">
        <v>28.5</v>
      </c>
      <c r="I34" s="25"/>
    </row>
    <row r="35" spans="1:9" s="47" customFormat="1" ht="21.75" customHeight="1">
      <c r="A35" s="241"/>
      <c r="B35" s="223"/>
      <c r="C35" s="44" t="s">
        <v>1927</v>
      </c>
      <c r="D35" s="44">
        <v>18084037409</v>
      </c>
      <c r="E35" s="45" t="s">
        <v>2070</v>
      </c>
      <c r="F35" s="46" t="s">
        <v>6</v>
      </c>
      <c r="G35" s="43">
        <v>5.0409836065573765</v>
      </c>
      <c r="H35" s="43">
        <v>10</v>
      </c>
      <c r="I35" s="70"/>
    </row>
    <row r="36" spans="1:9" s="47" customFormat="1" ht="21.75" customHeight="1">
      <c r="A36" s="241"/>
      <c r="B36" s="223"/>
      <c r="C36" s="44" t="s">
        <v>1895</v>
      </c>
      <c r="D36" s="44" t="s">
        <v>1896</v>
      </c>
      <c r="E36" s="45" t="s">
        <v>1897</v>
      </c>
      <c r="F36" s="46" t="s">
        <v>29</v>
      </c>
      <c r="G36" s="43">
        <v>14.618852459016393</v>
      </c>
      <c r="H36" s="43">
        <v>29</v>
      </c>
      <c r="I36" s="70"/>
    </row>
    <row r="37" spans="1:9" s="9" customFormat="1" ht="21.75" customHeight="1">
      <c r="A37" s="241"/>
      <c r="B37" s="223"/>
      <c r="C37" s="16" t="s">
        <v>26</v>
      </c>
      <c r="D37" s="16" t="s">
        <v>25</v>
      </c>
      <c r="E37" s="17" t="s">
        <v>531</v>
      </c>
      <c r="F37" s="18" t="s">
        <v>8</v>
      </c>
      <c r="G37" s="12">
        <v>31.002049180327869</v>
      </c>
      <c r="H37" s="12">
        <v>61.5</v>
      </c>
      <c r="I37" s="25"/>
    </row>
    <row r="38" spans="1:9" s="9" customFormat="1" ht="21.75" customHeight="1">
      <c r="A38" s="241"/>
      <c r="B38" s="223"/>
      <c r="C38" s="16" t="s">
        <v>27</v>
      </c>
      <c r="D38" s="16" t="s">
        <v>1141</v>
      </c>
      <c r="E38" s="17" t="s">
        <v>28</v>
      </c>
      <c r="F38" s="18" t="s">
        <v>7</v>
      </c>
      <c r="G38" s="12">
        <v>14.618852459016393</v>
      </c>
      <c r="H38" s="12">
        <v>29</v>
      </c>
      <c r="I38" s="25"/>
    </row>
    <row r="39" spans="1:9" s="9" customFormat="1" ht="21.75" customHeight="1">
      <c r="A39" s="241"/>
      <c r="B39" s="223"/>
      <c r="C39" s="16" t="s">
        <v>1139</v>
      </c>
      <c r="D39" s="16" t="s">
        <v>1138</v>
      </c>
      <c r="E39" s="17" t="s">
        <v>1140</v>
      </c>
      <c r="F39" s="18" t="s">
        <v>29</v>
      </c>
      <c r="G39" s="12">
        <v>14.618852459016393</v>
      </c>
      <c r="H39" s="12">
        <v>29</v>
      </c>
      <c r="I39" s="25"/>
    </row>
    <row r="40" spans="1:9" s="9" customFormat="1" ht="21.75" customHeight="1">
      <c r="A40" s="241"/>
      <c r="B40" s="223"/>
      <c r="C40" s="16" t="s">
        <v>1142</v>
      </c>
      <c r="D40" s="16" t="s">
        <v>1143</v>
      </c>
      <c r="E40" s="17" t="s">
        <v>1299</v>
      </c>
      <c r="F40" s="18" t="s">
        <v>1271</v>
      </c>
      <c r="G40" s="12">
        <v>26.213114754098363</v>
      </c>
      <c r="H40" s="12">
        <v>52</v>
      </c>
      <c r="I40" s="25"/>
    </row>
    <row r="41" spans="1:9" s="9" customFormat="1" ht="21.75" customHeight="1">
      <c r="A41" s="241"/>
      <c r="B41" s="223"/>
      <c r="C41" s="16" t="s">
        <v>1300</v>
      </c>
      <c r="D41" s="16" t="s">
        <v>1301</v>
      </c>
      <c r="E41" s="17" t="s">
        <v>1302</v>
      </c>
      <c r="F41" s="18" t="s">
        <v>6</v>
      </c>
      <c r="G41" s="12">
        <v>5.0409836065573765</v>
      </c>
      <c r="H41" s="12">
        <v>10</v>
      </c>
      <c r="I41" s="25"/>
    </row>
    <row r="42" spans="1:9" s="9" customFormat="1" ht="21.75" customHeight="1">
      <c r="A42" s="241"/>
      <c r="B42" s="223"/>
      <c r="C42" s="16" t="s">
        <v>1303</v>
      </c>
      <c r="D42" s="16" t="s">
        <v>1304</v>
      </c>
      <c r="E42" s="17" t="s">
        <v>1305</v>
      </c>
      <c r="F42" s="18" t="s">
        <v>7</v>
      </c>
      <c r="G42" s="12">
        <v>18.147540983606557</v>
      </c>
      <c r="H42" s="12">
        <v>36</v>
      </c>
      <c r="I42" s="25"/>
    </row>
    <row r="43" spans="1:9" s="9" customFormat="1" ht="21.75" customHeight="1">
      <c r="A43" s="241"/>
      <c r="B43" s="223"/>
      <c r="C43" s="16" t="s">
        <v>1306</v>
      </c>
      <c r="D43" s="16" t="s">
        <v>1307</v>
      </c>
      <c r="E43" s="17" t="s">
        <v>1308</v>
      </c>
      <c r="F43" s="18" t="s">
        <v>8</v>
      </c>
      <c r="G43" s="12">
        <v>54.442622950819676</v>
      </c>
      <c r="H43" s="12">
        <v>108</v>
      </c>
      <c r="I43" s="25"/>
    </row>
    <row r="44" spans="1:9" s="9" customFormat="1" ht="21.75" customHeight="1">
      <c r="A44" s="241"/>
      <c r="B44" s="223"/>
      <c r="C44" s="16" t="s">
        <v>1309</v>
      </c>
      <c r="D44" s="16" t="s">
        <v>1310</v>
      </c>
      <c r="E44" s="17" t="s">
        <v>1311</v>
      </c>
      <c r="F44" s="18" t="s">
        <v>6</v>
      </c>
      <c r="G44" s="12">
        <v>5.0409836065573765</v>
      </c>
      <c r="H44" s="12">
        <v>10</v>
      </c>
      <c r="I44" s="25"/>
    </row>
    <row r="45" spans="1:9" s="9" customFormat="1" ht="21.75" customHeight="1">
      <c r="A45" s="241"/>
      <c r="B45" s="223"/>
      <c r="C45" s="16" t="s">
        <v>1312</v>
      </c>
      <c r="D45" s="16" t="s">
        <v>1313</v>
      </c>
      <c r="E45" s="17" t="s">
        <v>1314</v>
      </c>
      <c r="F45" s="18" t="s">
        <v>7</v>
      </c>
      <c r="G45" s="12">
        <v>18.147540983606557</v>
      </c>
      <c r="H45" s="12">
        <v>36</v>
      </c>
      <c r="I45" s="25"/>
    </row>
    <row r="46" spans="1:9" s="9" customFormat="1" ht="21.75" customHeight="1">
      <c r="A46" s="241"/>
      <c r="B46" s="223"/>
      <c r="C46" s="16" t="s">
        <v>1315</v>
      </c>
      <c r="D46" s="16" t="s">
        <v>1316</v>
      </c>
      <c r="E46" s="17" t="s">
        <v>1317</v>
      </c>
      <c r="F46" s="18" t="s">
        <v>8</v>
      </c>
      <c r="G46" s="12">
        <v>54.442622950819676</v>
      </c>
      <c r="H46" s="12">
        <v>108</v>
      </c>
      <c r="I46" s="25"/>
    </row>
    <row r="47" spans="1:9" s="9" customFormat="1" ht="21.75" customHeight="1">
      <c r="A47" s="241"/>
      <c r="B47" s="223"/>
      <c r="C47" s="16" t="s">
        <v>1318</v>
      </c>
      <c r="D47" s="16" t="s">
        <v>1319</v>
      </c>
      <c r="E47" s="17" t="s">
        <v>1320</v>
      </c>
      <c r="F47" s="18" t="s">
        <v>6</v>
      </c>
      <c r="G47" s="12">
        <v>5.0409836065573765</v>
      </c>
      <c r="H47" s="12">
        <v>10</v>
      </c>
      <c r="I47" s="25"/>
    </row>
    <row r="48" spans="1:9" s="9" customFormat="1" ht="21.75" customHeight="1">
      <c r="A48" s="241"/>
      <c r="B48" s="223"/>
      <c r="C48" s="16" t="s">
        <v>1321</v>
      </c>
      <c r="D48" s="16" t="s">
        <v>1322</v>
      </c>
      <c r="E48" s="17" t="s">
        <v>1323</v>
      </c>
      <c r="F48" s="18" t="s">
        <v>29</v>
      </c>
      <c r="G48" s="12">
        <v>18.147540983606557</v>
      </c>
      <c r="H48" s="12">
        <v>36</v>
      </c>
      <c r="I48" s="25"/>
    </row>
    <row r="49" spans="1:9" s="9" customFormat="1" ht="21.75" customHeight="1">
      <c r="A49" s="241"/>
      <c r="B49" s="223"/>
      <c r="C49" s="16" t="s">
        <v>1324</v>
      </c>
      <c r="D49" s="16" t="s">
        <v>1325</v>
      </c>
      <c r="E49" s="17" t="s">
        <v>1326</v>
      </c>
      <c r="F49" s="18" t="s">
        <v>8</v>
      </c>
      <c r="G49" s="12">
        <v>68.557377049180332</v>
      </c>
      <c r="H49" s="12">
        <v>136</v>
      </c>
      <c r="I49" s="25"/>
    </row>
    <row r="50" spans="1:9" s="10" customFormat="1" ht="21.6" customHeight="1">
      <c r="A50" s="241"/>
      <c r="B50" s="223"/>
      <c r="C50" s="16" t="s">
        <v>1327</v>
      </c>
      <c r="D50" s="16" t="s">
        <v>1328</v>
      </c>
      <c r="E50" s="17" t="s">
        <v>1329</v>
      </c>
      <c r="F50" s="18" t="s">
        <v>6</v>
      </c>
      <c r="G50" s="12">
        <v>5.0409836065573765</v>
      </c>
      <c r="H50" s="12">
        <v>10</v>
      </c>
      <c r="I50" s="25"/>
    </row>
    <row r="51" spans="1:9" s="10" customFormat="1" ht="21.6" customHeight="1">
      <c r="A51" s="241"/>
      <c r="B51" s="223"/>
      <c r="C51" s="16" t="s">
        <v>1330</v>
      </c>
      <c r="D51" s="16" t="s">
        <v>1331</v>
      </c>
      <c r="E51" s="17" t="s">
        <v>1332</v>
      </c>
      <c r="F51" s="18" t="s">
        <v>29</v>
      </c>
      <c r="G51" s="12">
        <v>18.147540983606557</v>
      </c>
      <c r="H51" s="12">
        <v>36</v>
      </c>
      <c r="I51" s="25"/>
    </row>
    <row r="52" spans="1:9" s="9" customFormat="1" ht="21.75" customHeight="1">
      <c r="A52" s="241"/>
      <c r="B52" s="223"/>
      <c r="C52" s="16" t="s">
        <v>1333</v>
      </c>
      <c r="D52" s="16" t="s">
        <v>1334</v>
      </c>
      <c r="E52" s="19" t="s">
        <v>1335</v>
      </c>
      <c r="F52" s="18" t="s">
        <v>8</v>
      </c>
      <c r="G52" s="12">
        <v>68.557377049180332</v>
      </c>
      <c r="H52" s="12">
        <v>136</v>
      </c>
      <c r="I52" s="25"/>
    </row>
    <row r="53" spans="1:9" s="9" customFormat="1" ht="21.75" customHeight="1">
      <c r="A53" s="241"/>
      <c r="B53" s="223"/>
      <c r="C53" s="16" t="s">
        <v>1336</v>
      </c>
      <c r="D53" s="16" t="s">
        <v>1337</v>
      </c>
      <c r="E53" s="19" t="s">
        <v>1338</v>
      </c>
      <c r="F53" s="20" t="s">
        <v>6</v>
      </c>
      <c r="G53" s="12">
        <v>5.0409836065573765</v>
      </c>
      <c r="H53" s="12">
        <v>10</v>
      </c>
      <c r="I53" s="25"/>
    </row>
    <row r="54" spans="1:9" s="10" customFormat="1" ht="21.75" customHeight="1">
      <c r="A54" s="241"/>
      <c r="B54" s="223"/>
      <c r="C54" s="16" t="s">
        <v>1339</v>
      </c>
      <c r="D54" s="16" t="s">
        <v>1340</v>
      </c>
      <c r="E54" s="19" t="s">
        <v>1341</v>
      </c>
      <c r="F54" s="18" t="s">
        <v>29</v>
      </c>
      <c r="G54" s="12">
        <v>18.147540983606557</v>
      </c>
      <c r="H54" s="12">
        <v>36</v>
      </c>
      <c r="I54" s="25"/>
    </row>
    <row r="55" spans="1:9" s="9" customFormat="1" ht="21.75" customHeight="1">
      <c r="A55" s="241"/>
      <c r="B55" s="223"/>
      <c r="C55" s="16" t="s">
        <v>1342</v>
      </c>
      <c r="D55" s="16" t="s">
        <v>1343</v>
      </c>
      <c r="E55" s="19" t="s">
        <v>1344</v>
      </c>
      <c r="F55" s="18" t="s">
        <v>8</v>
      </c>
      <c r="G55" s="12">
        <v>68.557377049180332</v>
      </c>
      <c r="H55" s="12">
        <v>136</v>
      </c>
      <c r="I55" s="25"/>
    </row>
    <row r="56" spans="1:9" s="9" customFormat="1" ht="21.6" customHeight="1">
      <c r="A56" s="241"/>
      <c r="B56" s="222" t="s">
        <v>31</v>
      </c>
      <c r="C56" s="16" t="s">
        <v>1118</v>
      </c>
      <c r="D56" s="16" t="s">
        <v>1119</v>
      </c>
      <c r="E56" s="17" t="s">
        <v>1117</v>
      </c>
      <c r="F56" s="18" t="s">
        <v>6</v>
      </c>
      <c r="G56" s="12">
        <v>5.0409836065573765</v>
      </c>
      <c r="H56" s="12">
        <v>10</v>
      </c>
      <c r="I56" s="25"/>
    </row>
    <row r="57" spans="1:9" s="9" customFormat="1" ht="21.75" customHeight="1">
      <c r="A57" s="241"/>
      <c r="B57" s="223"/>
      <c r="C57" s="16" t="s">
        <v>1055</v>
      </c>
      <c r="D57" s="16" t="s">
        <v>1081</v>
      </c>
      <c r="E57" s="17" t="s">
        <v>1065</v>
      </c>
      <c r="F57" s="18" t="s">
        <v>7</v>
      </c>
      <c r="G57" s="12">
        <v>12.350409836065573</v>
      </c>
      <c r="H57" s="12">
        <v>24.5</v>
      </c>
      <c r="I57" s="25"/>
    </row>
    <row r="58" spans="1:9" s="9" customFormat="1" ht="21.75" customHeight="1">
      <c r="A58" s="241"/>
      <c r="B58" s="223"/>
      <c r="C58" s="16" t="s">
        <v>1056</v>
      </c>
      <c r="D58" s="16" t="s">
        <v>1082</v>
      </c>
      <c r="E58" s="17" t="s">
        <v>1066</v>
      </c>
      <c r="F58" s="18" t="s">
        <v>8</v>
      </c>
      <c r="G58" s="12">
        <v>37.05122950819672</v>
      </c>
      <c r="H58" s="12">
        <v>73.5</v>
      </c>
      <c r="I58" s="25"/>
    </row>
    <row r="59" spans="1:9" s="9" customFormat="1" ht="21.6" customHeight="1">
      <c r="A59" s="241"/>
      <c r="B59" s="223"/>
      <c r="C59" s="16" t="s">
        <v>1109</v>
      </c>
      <c r="D59" s="16" t="s">
        <v>1110</v>
      </c>
      <c r="E59" s="17" t="s">
        <v>1108</v>
      </c>
      <c r="F59" s="18" t="s">
        <v>55</v>
      </c>
      <c r="G59" s="12">
        <v>16.887295081967213</v>
      </c>
      <c r="H59" s="12">
        <v>33.5</v>
      </c>
      <c r="I59" s="25"/>
    </row>
    <row r="60" spans="1:9" s="9" customFormat="1" ht="21.75" customHeight="1">
      <c r="A60" s="241"/>
      <c r="B60" s="223"/>
      <c r="C60" s="16" t="s">
        <v>1121</v>
      </c>
      <c r="D60" s="16" t="s">
        <v>1122</v>
      </c>
      <c r="E60" s="17" t="s">
        <v>1120</v>
      </c>
      <c r="F60" s="18" t="s">
        <v>6</v>
      </c>
      <c r="G60" s="12">
        <v>5.0409836065573765</v>
      </c>
      <c r="H60" s="12">
        <v>10</v>
      </c>
      <c r="I60" s="25"/>
    </row>
    <row r="61" spans="1:9" s="9" customFormat="1" ht="21.75" customHeight="1">
      <c r="A61" s="241"/>
      <c r="B61" s="223"/>
      <c r="C61" s="16" t="s">
        <v>1059</v>
      </c>
      <c r="D61" s="16" t="s">
        <v>1083</v>
      </c>
      <c r="E61" s="17" t="s">
        <v>1067</v>
      </c>
      <c r="F61" s="18" t="s">
        <v>7</v>
      </c>
      <c r="G61" s="12">
        <v>12.350409836065573</v>
      </c>
      <c r="H61" s="12">
        <v>24.5</v>
      </c>
      <c r="I61" s="25"/>
    </row>
    <row r="62" spans="1:9" s="9" customFormat="1" ht="21.75" customHeight="1">
      <c r="A62" s="241"/>
      <c r="B62" s="223"/>
      <c r="C62" s="16" t="s">
        <v>1060</v>
      </c>
      <c r="D62" s="16" t="s">
        <v>1084</v>
      </c>
      <c r="E62" s="17" t="s">
        <v>1068</v>
      </c>
      <c r="F62" s="18" t="s">
        <v>8</v>
      </c>
      <c r="G62" s="12">
        <v>37.05122950819672</v>
      </c>
      <c r="H62" s="12">
        <v>73.5</v>
      </c>
      <c r="I62" s="25"/>
    </row>
    <row r="63" spans="1:9" s="9" customFormat="1" ht="21.75" customHeight="1">
      <c r="A63" s="241"/>
      <c r="B63" s="223"/>
      <c r="C63" s="16" t="s">
        <v>1048</v>
      </c>
      <c r="D63" s="16" t="s">
        <v>1049</v>
      </c>
      <c r="E63" s="17" t="s">
        <v>1046</v>
      </c>
      <c r="F63" s="18" t="s">
        <v>44</v>
      </c>
      <c r="G63" s="12">
        <v>5.0409836065573765</v>
      </c>
      <c r="H63" s="12">
        <v>10</v>
      </c>
      <c r="I63" s="25"/>
    </row>
    <row r="64" spans="1:9" s="9" customFormat="1" ht="21.75" customHeight="1">
      <c r="A64" s="241"/>
      <c r="B64" s="223"/>
      <c r="C64" s="16" t="s">
        <v>1009</v>
      </c>
      <c r="D64" s="16" t="s">
        <v>1014</v>
      </c>
      <c r="E64" s="17" t="s">
        <v>1010</v>
      </c>
      <c r="F64" s="18" t="s">
        <v>29</v>
      </c>
      <c r="G64" s="12">
        <v>12.350409836065573</v>
      </c>
      <c r="H64" s="12">
        <v>24.5</v>
      </c>
      <c r="I64" s="25"/>
    </row>
    <row r="65" spans="1:9" s="9" customFormat="1" ht="21.75" customHeight="1">
      <c r="A65" s="241"/>
      <c r="B65" s="223"/>
      <c r="C65" s="16" t="s">
        <v>1011</v>
      </c>
      <c r="D65" s="16" t="s">
        <v>1015</v>
      </c>
      <c r="E65" s="17" t="s">
        <v>1018</v>
      </c>
      <c r="F65" s="18" t="s">
        <v>8</v>
      </c>
      <c r="G65" s="12">
        <v>46.377049180327866</v>
      </c>
      <c r="H65" s="12">
        <v>92</v>
      </c>
      <c r="I65" s="25"/>
    </row>
    <row r="66" spans="1:9" s="9" customFormat="1" ht="21.75" customHeight="1">
      <c r="A66" s="241"/>
      <c r="B66" s="223"/>
      <c r="C66" s="16" t="s">
        <v>33</v>
      </c>
      <c r="D66" s="16" t="s">
        <v>32</v>
      </c>
      <c r="E66" s="17" t="s">
        <v>34</v>
      </c>
      <c r="F66" s="18" t="s">
        <v>29</v>
      </c>
      <c r="G66" s="12">
        <v>17.895491803278691</v>
      </c>
      <c r="H66" s="12">
        <v>35.5</v>
      </c>
      <c r="I66" s="25"/>
    </row>
    <row r="67" spans="1:9" s="9" customFormat="1" ht="21.75" customHeight="1">
      <c r="A67" s="241"/>
      <c r="B67" s="223"/>
      <c r="C67" s="16" t="s">
        <v>36</v>
      </c>
      <c r="D67" s="16" t="s">
        <v>35</v>
      </c>
      <c r="E67" s="17" t="s">
        <v>532</v>
      </c>
      <c r="F67" s="18" t="s">
        <v>8</v>
      </c>
      <c r="G67" s="12">
        <v>67.045081967213122</v>
      </c>
      <c r="H67" s="12">
        <v>133</v>
      </c>
      <c r="I67" s="25"/>
    </row>
    <row r="68" spans="1:9" s="9" customFormat="1" ht="21.75" customHeight="1">
      <c r="A68" s="241"/>
      <c r="B68" s="223"/>
      <c r="C68" s="16" t="s">
        <v>877</v>
      </c>
      <c r="D68" s="16" t="s">
        <v>894</v>
      </c>
      <c r="E68" s="17" t="s">
        <v>876</v>
      </c>
      <c r="F68" s="18" t="s">
        <v>29</v>
      </c>
      <c r="G68" s="12">
        <v>15.879098360655737</v>
      </c>
      <c r="H68" s="12">
        <v>31.5</v>
      </c>
      <c r="I68" s="25"/>
    </row>
    <row r="69" spans="1:9" s="9" customFormat="1" ht="21.75" customHeight="1">
      <c r="A69" s="241"/>
      <c r="B69" s="223"/>
      <c r="C69" s="16" t="s">
        <v>878</v>
      </c>
      <c r="D69" s="16" t="s">
        <v>895</v>
      </c>
      <c r="E69" s="17" t="s">
        <v>2068</v>
      </c>
      <c r="F69" s="18" t="s">
        <v>8</v>
      </c>
      <c r="G69" s="12">
        <v>59.483606557377044</v>
      </c>
      <c r="H69" s="12">
        <v>118</v>
      </c>
      <c r="I69" s="25"/>
    </row>
    <row r="70" spans="1:9" s="9" customFormat="1" ht="21.75" customHeight="1">
      <c r="A70" s="241"/>
      <c r="B70" s="223"/>
      <c r="C70" s="16" t="s">
        <v>38</v>
      </c>
      <c r="D70" s="16" t="s">
        <v>37</v>
      </c>
      <c r="E70" s="17" t="s">
        <v>39</v>
      </c>
      <c r="F70" s="18" t="s">
        <v>29</v>
      </c>
      <c r="G70" s="12">
        <v>17.895491803278691</v>
      </c>
      <c r="H70" s="12">
        <v>35.5</v>
      </c>
      <c r="I70" s="25"/>
    </row>
    <row r="71" spans="1:9" s="9" customFormat="1" ht="21.75" customHeight="1">
      <c r="A71" s="241"/>
      <c r="B71" s="223"/>
      <c r="C71" s="16" t="s">
        <v>41</v>
      </c>
      <c r="D71" s="16" t="s">
        <v>40</v>
      </c>
      <c r="E71" s="17" t="s">
        <v>533</v>
      </c>
      <c r="F71" s="18" t="s">
        <v>30</v>
      </c>
      <c r="G71" s="12">
        <v>35.034836065573771</v>
      </c>
      <c r="H71" s="12">
        <v>69.5</v>
      </c>
      <c r="I71" s="25"/>
    </row>
    <row r="72" spans="1:9" s="9" customFormat="1" ht="21.75" customHeight="1">
      <c r="A72" s="241"/>
      <c r="B72" s="223"/>
      <c r="C72" s="16" t="s">
        <v>512</v>
      </c>
      <c r="D72" s="16" t="s">
        <v>514</v>
      </c>
      <c r="E72" s="17" t="s">
        <v>42</v>
      </c>
      <c r="F72" s="18" t="s">
        <v>29</v>
      </c>
      <c r="G72" s="12">
        <v>20.163934426229506</v>
      </c>
      <c r="H72" s="12">
        <v>40</v>
      </c>
      <c r="I72" s="25"/>
    </row>
    <row r="73" spans="1:9" s="9" customFormat="1" ht="21.75" customHeight="1">
      <c r="A73" s="241"/>
      <c r="B73" s="223"/>
      <c r="C73" s="16" t="s">
        <v>513</v>
      </c>
      <c r="D73" s="16" t="s">
        <v>515</v>
      </c>
      <c r="E73" s="17" t="s">
        <v>534</v>
      </c>
      <c r="F73" s="18" t="s">
        <v>8</v>
      </c>
      <c r="G73" s="12">
        <v>75.614754098360649</v>
      </c>
      <c r="H73" s="12">
        <v>150</v>
      </c>
      <c r="I73" s="25"/>
    </row>
    <row r="74" spans="1:9" s="9" customFormat="1" ht="21.75" customHeight="1">
      <c r="A74" s="241"/>
      <c r="B74" s="223"/>
      <c r="C74" s="16" t="s">
        <v>46</v>
      </c>
      <c r="D74" s="16" t="s">
        <v>45</v>
      </c>
      <c r="E74" s="17" t="s">
        <v>43</v>
      </c>
      <c r="F74" s="18" t="s">
        <v>29</v>
      </c>
      <c r="G74" s="12">
        <v>17.895491803278691</v>
      </c>
      <c r="H74" s="12">
        <v>35.5</v>
      </c>
      <c r="I74" s="25"/>
    </row>
    <row r="75" spans="1:9" s="9" customFormat="1" ht="21.75" customHeight="1">
      <c r="A75" s="241"/>
      <c r="B75" s="223"/>
      <c r="C75" s="16" t="s">
        <v>48</v>
      </c>
      <c r="D75" s="16" t="s">
        <v>47</v>
      </c>
      <c r="E75" s="17" t="s">
        <v>535</v>
      </c>
      <c r="F75" s="18" t="s">
        <v>8</v>
      </c>
      <c r="G75" s="12">
        <v>67.045081967213122</v>
      </c>
      <c r="H75" s="12">
        <v>133</v>
      </c>
      <c r="I75" s="25"/>
    </row>
    <row r="76" spans="1:9" s="9" customFormat="1" ht="21.75" customHeight="1">
      <c r="A76" s="241"/>
      <c r="B76" s="223"/>
      <c r="C76" s="16" t="s">
        <v>2044</v>
      </c>
      <c r="D76" s="16">
        <v>18084037317</v>
      </c>
      <c r="E76" s="17" t="s">
        <v>2058</v>
      </c>
      <c r="F76" s="18" t="s">
        <v>44</v>
      </c>
      <c r="G76" s="12">
        <v>5.0409836065573765</v>
      </c>
      <c r="H76" s="12">
        <v>10</v>
      </c>
      <c r="I76" s="25"/>
    </row>
    <row r="77" spans="1:9" s="47" customFormat="1" ht="21.75" customHeight="1">
      <c r="A77" s="241"/>
      <c r="B77" s="223"/>
      <c r="C77" s="44" t="s">
        <v>2016</v>
      </c>
      <c r="D77" s="44" t="s">
        <v>2017</v>
      </c>
      <c r="E77" s="45" t="s">
        <v>2055</v>
      </c>
      <c r="F77" s="46" t="s">
        <v>29</v>
      </c>
      <c r="G77" s="43">
        <v>17.895491803278691</v>
      </c>
      <c r="H77" s="43">
        <v>35.5</v>
      </c>
      <c r="I77" s="70"/>
    </row>
    <row r="78" spans="1:9" s="47" customFormat="1" ht="21.75" customHeight="1">
      <c r="A78" s="241"/>
      <c r="B78" s="223"/>
      <c r="C78" s="44" t="s">
        <v>2024</v>
      </c>
      <c r="D78" s="44" t="s">
        <v>2025</v>
      </c>
      <c r="E78" s="45" t="s">
        <v>2056</v>
      </c>
      <c r="F78" s="46" t="s">
        <v>8</v>
      </c>
      <c r="G78" s="43">
        <v>67.045081967213122</v>
      </c>
      <c r="H78" s="43">
        <v>133</v>
      </c>
      <c r="I78" s="70"/>
    </row>
    <row r="79" spans="1:9" s="47" customFormat="1" ht="21.75" customHeight="1">
      <c r="A79" s="241"/>
      <c r="B79" s="223"/>
      <c r="C79" s="44" t="s">
        <v>1928</v>
      </c>
      <c r="D79" s="44">
        <v>18084037447</v>
      </c>
      <c r="E79" s="45" t="s">
        <v>2057</v>
      </c>
      <c r="F79" s="46" t="s">
        <v>44</v>
      </c>
      <c r="G79" s="43">
        <v>5.0409836065573765</v>
      </c>
      <c r="H79" s="43">
        <v>10</v>
      </c>
      <c r="I79" s="70"/>
    </row>
    <row r="80" spans="1:9" s="47" customFormat="1" ht="21.75" customHeight="1">
      <c r="A80" s="241"/>
      <c r="B80" s="223"/>
      <c r="C80" s="44" t="s">
        <v>1898</v>
      </c>
      <c r="D80" s="44" t="s">
        <v>1899</v>
      </c>
      <c r="E80" s="45" t="s">
        <v>1900</v>
      </c>
      <c r="F80" s="46" t="s">
        <v>29</v>
      </c>
      <c r="G80" s="43">
        <v>17.895491803278691</v>
      </c>
      <c r="H80" s="43">
        <v>35.5</v>
      </c>
      <c r="I80" s="70"/>
    </row>
    <row r="81" spans="1:9" s="9" customFormat="1" ht="21.75" customHeight="1">
      <c r="A81" s="241"/>
      <c r="B81" s="223"/>
      <c r="C81" s="16" t="s">
        <v>50</v>
      </c>
      <c r="D81" s="16" t="s">
        <v>49</v>
      </c>
      <c r="E81" s="17" t="s">
        <v>1103</v>
      </c>
      <c r="F81" s="18" t="s">
        <v>7</v>
      </c>
      <c r="G81" s="12">
        <v>17.895491803278691</v>
      </c>
      <c r="H81" s="12">
        <v>35.5</v>
      </c>
      <c r="I81" s="25"/>
    </row>
    <row r="82" spans="1:9" s="9" customFormat="1" ht="21.75" customHeight="1">
      <c r="A82" s="241"/>
      <c r="B82" s="223"/>
      <c r="C82" s="16" t="s">
        <v>1144</v>
      </c>
      <c r="D82" s="16" t="s">
        <v>1145</v>
      </c>
      <c r="E82" s="17" t="s">
        <v>1146</v>
      </c>
      <c r="F82" s="18" t="s">
        <v>29</v>
      </c>
      <c r="G82" s="12">
        <v>17.895491803278691</v>
      </c>
      <c r="H82" s="12">
        <v>35.5</v>
      </c>
      <c r="I82" s="25"/>
    </row>
    <row r="83" spans="1:9" s="9" customFormat="1" ht="21.75" customHeight="1">
      <c r="A83" s="241"/>
      <c r="B83" s="223"/>
      <c r="C83" s="16" t="s">
        <v>1147</v>
      </c>
      <c r="D83" s="16" t="s">
        <v>1148</v>
      </c>
      <c r="E83" s="17" t="s">
        <v>1345</v>
      </c>
      <c r="F83" s="18" t="s">
        <v>1271</v>
      </c>
      <c r="G83" s="12">
        <v>30.245901639344261</v>
      </c>
      <c r="H83" s="12">
        <v>60</v>
      </c>
      <c r="I83" s="25"/>
    </row>
    <row r="84" spans="1:9" s="9" customFormat="1" ht="21.75" customHeight="1">
      <c r="A84" s="241"/>
      <c r="B84" s="223"/>
      <c r="C84" s="16" t="s">
        <v>1346</v>
      </c>
      <c r="D84" s="16" t="s">
        <v>1347</v>
      </c>
      <c r="E84" s="17" t="s">
        <v>1348</v>
      </c>
      <c r="F84" s="18" t="s">
        <v>29</v>
      </c>
      <c r="G84" s="12">
        <v>15.879098360655737</v>
      </c>
      <c r="H84" s="12">
        <v>31.5</v>
      </c>
      <c r="I84" s="25"/>
    </row>
    <row r="85" spans="1:9" s="9" customFormat="1" ht="21.75" customHeight="1">
      <c r="A85" s="241"/>
      <c r="B85" s="223"/>
      <c r="C85" s="16" t="s">
        <v>1349</v>
      </c>
      <c r="D85" s="16" t="s">
        <v>1350</v>
      </c>
      <c r="E85" s="17" t="s">
        <v>1351</v>
      </c>
      <c r="F85" s="18" t="s">
        <v>6</v>
      </c>
      <c r="G85" s="12">
        <v>5.0409836065573765</v>
      </c>
      <c r="H85" s="12">
        <v>10</v>
      </c>
      <c r="I85" s="25"/>
    </row>
    <row r="86" spans="1:9" s="9" customFormat="1" ht="21.75" customHeight="1">
      <c r="A86" s="241"/>
      <c r="B86" s="223"/>
      <c r="C86" s="16" t="s">
        <v>1352</v>
      </c>
      <c r="D86" s="16" t="s">
        <v>1353</v>
      </c>
      <c r="E86" s="17" t="s">
        <v>1354</v>
      </c>
      <c r="F86" s="18" t="s">
        <v>7</v>
      </c>
      <c r="G86" s="12">
        <v>21.172131147540981</v>
      </c>
      <c r="H86" s="12">
        <v>42</v>
      </c>
      <c r="I86" s="25"/>
    </row>
    <row r="87" spans="1:9" s="9" customFormat="1" ht="21.75" customHeight="1">
      <c r="A87" s="241"/>
      <c r="B87" s="223"/>
      <c r="C87" s="16" t="s">
        <v>1355</v>
      </c>
      <c r="D87" s="16" t="s">
        <v>1356</v>
      </c>
      <c r="E87" s="17" t="s">
        <v>1357</v>
      </c>
      <c r="F87" s="18" t="s">
        <v>8</v>
      </c>
      <c r="G87" s="12">
        <v>63.516393442622949</v>
      </c>
      <c r="H87" s="12">
        <v>126</v>
      </c>
      <c r="I87" s="25"/>
    </row>
    <row r="88" spans="1:9" s="9" customFormat="1" ht="21.75" customHeight="1">
      <c r="A88" s="241"/>
      <c r="B88" s="223"/>
      <c r="C88" s="16" t="s">
        <v>1358</v>
      </c>
      <c r="D88" s="16" t="s">
        <v>1359</v>
      </c>
      <c r="E88" s="17" t="s">
        <v>1360</v>
      </c>
      <c r="F88" s="18" t="s">
        <v>6</v>
      </c>
      <c r="G88" s="12">
        <v>5.0409836065573765</v>
      </c>
      <c r="H88" s="12">
        <v>10</v>
      </c>
      <c r="I88" s="25"/>
    </row>
    <row r="89" spans="1:9" s="9" customFormat="1" ht="21.75" customHeight="1">
      <c r="A89" s="241"/>
      <c r="B89" s="223"/>
      <c r="C89" s="16" t="s">
        <v>1361</v>
      </c>
      <c r="D89" s="16" t="s">
        <v>1362</v>
      </c>
      <c r="E89" s="17" t="s">
        <v>1363</v>
      </c>
      <c r="F89" s="18" t="s">
        <v>7</v>
      </c>
      <c r="G89" s="12">
        <v>21.172131147540981</v>
      </c>
      <c r="H89" s="12">
        <v>42</v>
      </c>
      <c r="I89" s="25"/>
    </row>
    <row r="90" spans="1:9" s="9" customFormat="1" ht="21.75" customHeight="1">
      <c r="A90" s="241"/>
      <c r="B90" s="223"/>
      <c r="C90" s="16" t="s">
        <v>1364</v>
      </c>
      <c r="D90" s="16" t="s">
        <v>1365</v>
      </c>
      <c r="E90" s="17" t="s">
        <v>1366</v>
      </c>
      <c r="F90" s="18" t="s">
        <v>8</v>
      </c>
      <c r="G90" s="12">
        <v>63.516393442622949</v>
      </c>
      <c r="H90" s="12">
        <v>126</v>
      </c>
      <c r="I90" s="25"/>
    </row>
    <row r="91" spans="1:9" s="9" customFormat="1" ht="21.75" customHeight="1">
      <c r="A91" s="241"/>
      <c r="B91" s="223"/>
      <c r="C91" s="16" t="s">
        <v>1367</v>
      </c>
      <c r="D91" s="16" t="s">
        <v>1368</v>
      </c>
      <c r="E91" s="17" t="s">
        <v>1369</v>
      </c>
      <c r="F91" s="18" t="s">
        <v>71</v>
      </c>
      <c r="G91" s="12">
        <v>5.0409836065573765</v>
      </c>
      <c r="H91" s="12">
        <v>10</v>
      </c>
      <c r="I91" s="25"/>
    </row>
    <row r="92" spans="1:9" s="9" customFormat="1" ht="21.75" customHeight="1">
      <c r="A92" s="241"/>
      <c r="B92" s="223"/>
      <c r="C92" s="16" t="s">
        <v>1370</v>
      </c>
      <c r="D92" s="16" t="s">
        <v>1371</v>
      </c>
      <c r="E92" s="17" t="s">
        <v>1372</v>
      </c>
      <c r="F92" s="18" t="s">
        <v>44</v>
      </c>
      <c r="G92" s="12">
        <v>5.0409836065573765</v>
      </c>
      <c r="H92" s="12">
        <v>10</v>
      </c>
      <c r="I92" s="25"/>
    </row>
    <row r="93" spans="1:9" s="9" customFormat="1" ht="21.75" customHeight="1">
      <c r="A93" s="241"/>
      <c r="B93" s="223"/>
      <c r="C93" s="16" t="s">
        <v>1373</v>
      </c>
      <c r="D93" s="16" t="s">
        <v>1374</v>
      </c>
      <c r="E93" s="17" t="s">
        <v>1372</v>
      </c>
      <c r="F93" s="18" t="s">
        <v>29</v>
      </c>
      <c r="G93" s="12">
        <v>21.172131147540981</v>
      </c>
      <c r="H93" s="12">
        <v>42</v>
      </c>
      <c r="I93" s="25"/>
    </row>
    <row r="94" spans="1:9" s="9" customFormat="1" ht="21.75" customHeight="1">
      <c r="A94" s="241"/>
      <c r="B94" s="223"/>
      <c r="C94" s="16" t="s">
        <v>1375</v>
      </c>
      <c r="D94" s="16" t="s">
        <v>1376</v>
      </c>
      <c r="E94" s="17" t="s">
        <v>1377</v>
      </c>
      <c r="F94" s="18" t="s">
        <v>8</v>
      </c>
      <c r="G94" s="12">
        <v>79.647540983606561</v>
      </c>
      <c r="H94" s="12">
        <v>158</v>
      </c>
      <c r="I94" s="25"/>
    </row>
    <row r="95" spans="1:9" s="9" customFormat="1" ht="21.75" customHeight="1">
      <c r="A95" s="241"/>
      <c r="B95" s="223"/>
      <c r="C95" s="16" t="s">
        <v>866</v>
      </c>
      <c r="D95" s="16" t="s">
        <v>896</v>
      </c>
      <c r="E95" s="17" t="s">
        <v>536</v>
      </c>
      <c r="F95" s="18" t="s">
        <v>44</v>
      </c>
      <c r="G95" s="12">
        <v>5.0409836065573765</v>
      </c>
      <c r="H95" s="12">
        <v>10</v>
      </c>
      <c r="I95" s="25"/>
    </row>
    <row r="96" spans="1:9" s="9" customFormat="1" ht="21.75" customHeight="1">
      <c r="A96" s="241"/>
      <c r="B96" s="223"/>
      <c r="C96" s="16" t="s">
        <v>864</v>
      </c>
      <c r="D96" s="16" t="s">
        <v>897</v>
      </c>
      <c r="E96" s="17" t="s">
        <v>51</v>
      </c>
      <c r="F96" s="18" t="s">
        <v>29</v>
      </c>
      <c r="G96" s="12">
        <v>21.172131147540981</v>
      </c>
      <c r="H96" s="12">
        <v>42</v>
      </c>
      <c r="I96" s="25"/>
    </row>
    <row r="97" spans="1:9" s="9" customFormat="1" ht="21.75" customHeight="1">
      <c r="A97" s="241"/>
      <c r="B97" s="224"/>
      <c r="C97" s="16" t="s">
        <v>865</v>
      </c>
      <c r="D97" s="16" t="s">
        <v>898</v>
      </c>
      <c r="E97" s="17" t="s">
        <v>537</v>
      </c>
      <c r="F97" s="18" t="s">
        <v>8</v>
      </c>
      <c r="G97" s="12">
        <v>79.647540983606561</v>
      </c>
      <c r="H97" s="12">
        <v>158</v>
      </c>
      <c r="I97" s="25"/>
    </row>
    <row r="98" spans="1:9" s="9" customFormat="1" ht="21.75" customHeight="1">
      <c r="A98" s="241"/>
      <c r="B98" s="222" t="s">
        <v>52</v>
      </c>
      <c r="C98" s="16" t="s">
        <v>516</v>
      </c>
      <c r="D98" s="16" t="s">
        <v>519</v>
      </c>
      <c r="E98" s="17" t="s">
        <v>53</v>
      </c>
      <c r="F98" s="18" t="s">
        <v>66</v>
      </c>
      <c r="G98" s="12">
        <v>22.936475409836063</v>
      </c>
      <c r="H98" s="12">
        <v>45.5</v>
      </c>
      <c r="I98" s="25"/>
    </row>
    <row r="99" spans="1:9" s="9" customFormat="1" ht="21.75" customHeight="1">
      <c r="A99" s="241"/>
      <c r="B99" s="223"/>
      <c r="C99" s="16" t="s">
        <v>517</v>
      </c>
      <c r="D99" s="16" t="s">
        <v>520</v>
      </c>
      <c r="E99" s="17" t="s">
        <v>538</v>
      </c>
      <c r="F99" s="18" t="s">
        <v>30</v>
      </c>
      <c r="G99" s="12">
        <v>53.938524590163937</v>
      </c>
      <c r="H99" s="12">
        <v>107</v>
      </c>
      <c r="I99" s="25"/>
    </row>
    <row r="100" spans="1:9" s="9" customFormat="1" ht="21.75" customHeight="1">
      <c r="A100" s="241"/>
      <c r="B100" s="223"/>
      <c r="C100" s="16" t="s">
        <v>518</v>
      </c>
      <c r="D100" s="16" t="s">
        <v>521</v>
      </c>
      <c r="E100" s="17" t="s">
        <v>64</v>
      </c>
      <c r="F100" s="18" t="s">
        <v>55</v>
      </c>
      <c r="G100" s="12">
        <v>18.651639344262293</v>
      </c>
      <c r="H100" s="12">
        <v>37</v>
      </c>
      <c r="I100" s="25"/>
    </row>
    <row r="101" spans="1:9" s="9" customFormat="1" ht="21.75" customHeight="1">
      <c r="A101" s="241"/>
      <c r="B101" s="223"/>
      <c r="C101" s="16" t="s">
        <v>1124</v>
      </c>
      <c r="D101" s="16" t="s">
        <v>1123</v>
      </c>
      <c r="E101" s="17" t="s">
        <v>1125</v>
      </c>
      <c r="F101" s="18" t="s">
        <v>29</v>
      </c>
      <c r="G101" s="12">
        <v>14.870901639344261</v>
      </c>
      <c r="H101" s="12">
        <v>29.5</v>
      </c>
      <c r="I101" s="25"/>
    </row>
    <row r="102" spans="1:9" s="9" customFormat="1" ht="21.75" customHeight="1">
      <c r="A102" s="241"/>
      <c r="B102" s="223"/>
      <c r="C102" s="16" t="s">
        <v>837</v>
      </c>
      <c r="D102" s="16" t="s">
        <v>836</v>
      </c>
      <c r="E102" s="17" t="s">
        <v>838</v>
      </c>
      <c r="F102" s="18" t="s">
        <v>95</v>
      </c>
      <c r="G102" s="12">
        <v>26.213114754098363</v>
      </c>
      <c r="H102" s="12">
        <v>52</v>
      </c>
      <c r="I102" s="25"/>
    </row>
    <row r="103" spans="1:9" s="9" customFormat="1" ht="21.75" customHeight="1">
      <c r="A103" s="241"/>
      <c r="B103" s="223"/>
      <c r="C103" s="16" t="s">
        <v>642</v>
      </c>
      <c r="D103" s="16" t="s">
        <v>641</v>
      </c>
      <c r="E103" s="17" t="s">
        <v>643</v>
      </c>
      <c r="F103" s="18" t="s">
        <v>66</v>
      </c>
      <c r="G103" s="12">
        <v>18.399590163934427</v>
      </c>
      <c r="H103" s="12">
        <v>36.5</v>
      </c>
      <c r="I103" s="25"/>
    </row>
    <row r="104" spans="1:9" s="9" customFormat="1" ht="21.75" customHeight="1">
      <c r="A104" s="241"/>
      <c r="B104" s="223"/>
      <c r="C104" s="16" t="s">
        <v>57</v>
      </c>
      <c r="D104" s="16" t="s">
        <v>56</v>
      </c>
      <c r="E104" s="17" t="s">
        <v>1378</v>
      </c>
      <c r="F104" s="18" t="s">
        <v>54</v>
      </c>
      <c r="G104" s="12">
        <v>16.131147540983608</v>
      </c>
      <c r="H104" s="12">
        <v>32</v>
      </c>
      <c r="I104" s="25"/>
    </row>
    <row r="105" spans="1:9" s="9" customFormat="1" ht="21.75" customHeight="1">
      <c r="A105" s="241"/>
      <c r="B105" s="223"/>
      <c r="C105" s="16" t="s">
        <v>59</v>
      </c>
      <c r="D105" s="16" t="s">
        <v>58</v>
      </c>
      <c r="E105" s="17" t="s">
        <v>60</v>
      </c>
      <c r="F105" s="18" t="s">
        <v>54</v>
      </c>
      <c r="G105" s="12">
        <v>16.131147540983608</v>
      </c>
      <c r="H105" s="12">
        <v>32</v>
      </c>
      <c r="I105" s="25"/>
    </row>
    <row r="106" spans="1:9" s="9" customFormat="1" ht="21.75" customHeight="1">
      <c r="A106" s="241"/>
      <c r="B106" s="223"/>
      <c r="C106" s="16" t="s">
        <v>62</v>
      </c>
      <c r="D106" s="16" t="s">
        <v>61</v>
      </c>
      <c r="E106" s="17" t="s">
        <v>63</v>
      </c>
      <c r="F106" s="18" t="s">
        <v>55</v>
      </c>
      <c r="G106" s="12">
        <v>13.610655737704919</v>
      </c>
      <c r="H106" s="12">
        <v>27</v>
      </c>
      <c r="I106" s="25"/>
    </row>
    <row r="107" spans="1:9" s="9" customFormat="1" ht="21.75" customHeight="1">
      <c r="A107" s="241"/>
      <c r="B107" s="223"/>
      <c r="C107" s="16" t="s">
        <v>524</v>
      </c>
      <c r="D107" s="16" t="s">
        <v>526</v>
      </c>
      <c r="E107" s="17" t="s">
        <v>525</v>
      </c>
      <c r="F107" s="18" t="s">
        <v>71</v>
      </c>
      <c r="G107" s="12">
        <v>18.651639344262293</v>
      </c>
      <c r="H107" s="12">
        <v>37</v>
      </c>
      <c r="I107" s="25"/>
    </row>
    <row r="108" spans="1:9" s="9" customFormat="1" ht="21.75" customHeight="1">
      <c r="A108" s="241"/>
      <c r="B108" s="223"/>
      <c r="C108" s="16" t="s">
        <v>1379</v>
      </c>
      <c r="D108" s="16" t="s">
        <v>1380</v>
      </c>
      <c r="E108" s="17" t="s">
        <v>1381</v>
      </c>
      <c r="F108" s="18" t="s">
        <v>29</v>
      </c>
      <c r="G108" s="12">
        <v>21.172131147540981</v>
      </c>
      <c r="H108" s="12">
        <v>42</v>
      </c>
      <c r="I108" s="25"/>
    </row>
    <row r="109" spans="1:9" s="9" customFormat="1" ht="21.75" customHeight="1">
      <c r="A109" s="241"/>
      <c r="B109" s="223"/>
      <c r="C109" s="16" t="s">
        <v>1382</v>
      </c>
      <c r="D109" s="16" t="s">
        <v>1383</v>
      </c>
      <c r="E109" s="17" t="s">
        <v>1384</v>
      </c>
      <c r="F109" s="18" t="s">
        <v>71</v>
      </c>
      <c r="G109" s="12">
        <v>17.643442622950822</v>
      </c>
      <c r="H109" s="12">
        <v>35</v>
      </c>
      <c r="I109" s="25"/>
    </row>
    <row r="110" spans="1:9" s="9" customFormat="1" ht="21.75" customHeight="1">
      <c r="A110" s="241"/>
      <c r="B110" s="223"/>
      <c r="C110" s="16" t="s">
        <v>1385</v>
      </c>
      <c r="D110" s="16" t="s">
        <v>1386</v>
      </c>
      <c r="E110" s="17" t="s">
        <v>1387</v>
      </c>
      <c r="F110" s="18" t="s">
        <v>44</v>
      </c>
      <c r="G110" s="12">
        <v>5.0409836065573765</v>
      </c>
      <c r="H110" s="12">
        <v>10</v>
      </c>
      <c r="I110" s="25"/>
    </row>
    <row r="111" spans="1:9" s="9" customFormat="1" ht="21.75" customHeight="1">
      <c r="A111" s="241"/>
      <c r="B111" s="223"/>
      <c r="C111" s="16" t="s">
        <v>1388</v>
      </c>
      <c r="D111" s="16" t="s">
        <v>1389</v>
      </c>
      <c r="E111" s="17" t="s">
        <v>1390</v>
      </c>
      <c r="F111" s="18" t="s">
        <v>66</v>
      </c>
      <c r="G111" s="12">
        <v>21.172131147540981</v>
      </c>
      <c r="H111" s="12">
        <v>42</v>
      </c>
      <c r="I111" s="25"/>
    </row>
    <row r="112" spans="1:9" s="9" customFormat="1" ht="21.75" customHeight="1">
      <c r="A112" s="241"/>
      <c r="B112" s="223"/>
      <c r="C112" s="16" t="s">
        <v>1396</v>
      </c>
      <c r="D112" s="16" t="s">
        <v>1397</v>
      </c>
      <c r="E112" s="17" t="s">
        <v>1398</v>
      </c>
      <c r="F112" s="18" t="s">
        <v>500</v>
      </c>
      <c r="G112" s="12">
        <v>23.188524590163933</v>
      </c>
      <c r="H112" s="12">
        <v>46</v>
      </c>
      <c r="I112" s="25"/>
    </row>
    <row r="113" spans="1:9" s="9" customFormat="1" ht="21.75" customHeight="1">
      <c r="A113" s="241"/>
      <c r="B113" s="223"/>
      <c r="C113" s="16" t="s">
        <v>1399</v>
      </c>
      <c r="D113" s="16" t="s">
        <v>1400</v>
      </c>
      <c r="E113" s="17" t="s">
        <v>1401</v>
      </c>
      <c r="F113" s="18" t="s">
        <v>499</v>
      </c>
      <c r="G113" s="12">
        <v>29.993852459016392</v>
      </c>
      <c r="H113" s="12">
        <v>59.5</v>
      </c>
      <c r="I113" s="25"/>
    </row>
    <row r="114" spans="1:9" s="9" customFormat="1" ht="21.75" customHeight="1">
      <c r="A114" s="241"/>
      <c r="B114" s="223"/>
      <c r="C114" s="16" t="s">
        <v>1402</v>
      </c>
      <c r="D114" s="16" t="s">
        <v>1403</v>
      </c>
      <c r="E114" s="17" t="s">
        <v>1404</v>
      </c>
      <c r="F114" s="18" t="s">
        <v>66</v>
      </c>
      <c r="G114" s="12">
        <v>22.180327868852459</v>
      </c>
      <c r="H114" s="12">
        <v>44</v>
      </c>
      <c r="I114" s="25"/>
    </row>
    <row r="115" spans="1:9" s="9" customFormat="1" ht="21.75" customHeight="1">
      <c r="A115" s="241"/>
      <c r="B115" s="223"/>
      <c r="C115" s="16" t="s">
        <v>1405</v>
      </c>
      <c r="D115" s="16" t="s">
        <v>1406</v>
      </c>
      <c r="E115" s="17" t="s">
        <v>1407</v>
      </c>
      <c r="F115" s="18" t="s">
        <v>66</v>
      </c>
      <c r="G115" s="12">
        <v>22.180327868852459</v>
      </c>
      <c r="H115" s="12">
        <v>44</v>
      </c>
      <c r="I115" s="25"/>
    </row>
    <row r="116" spans="1:9" s="9" customFormat="1" ht="21.75" customHeight="1">
      <c r="A116" s="241"/>
      <c r="B116" s="223"/>
      <c r="C116" s="16" t="s">
        <v>1408</v>
      </c>
      <c r="D116" s="16" t="s">
        <v>1409</v>
      </c>
      <c r="E116" s="17" t="s">
        <v>1410</v>
      </c>
      <c r="F116" s="18" t="s">
        <v>66</v>
      </c>
      <c r="G116" s="12">
        <v>22.180327868852459</v>
      </c>
      <c r="H116" s="12">
        <v>44</v>
      </c>
      <c r="I116" s="25"/>
    </row>
    <row r="117" spans="1:9" s="9" customFormat="1" ht="21.75" customHeight="1">
      <c r="A117" s="241"/>
      <c r="B117" s="223"/>
      <c r="C117" s="16" t="s">
        <v>1411</v>
      </c>
      <c r="D117" s="16" t="s">
        <v>1412</v>
      </c>
      <c r="E117" s="17" t="s">
        <v>1413</v>
      </c>
      <c r="F117" s="18" t="s">
        <v>66</v>
      </c>
      <c r="G117" s="12">
        <v>22.180327868852459</v>
      </c>
      <c r="H117" s="12">
        <v>44</v>
      </c>
      <c r="I117" s="25"/>
    </row>
    <row r="118" spans="1:9" s="9" customFormat="1" ht="21.75" customHeight="1">
      <c r="A118" s="241"/>
      <c r="B118" s="223"/>
      <c r="C118" s="16" t="s">
        <v>2049</v>
      </c>
      <c r="D118" s="19" t="s">
        <v>2051</v>
      </c>
      <c r="E118" s="17" t="s">
        <v>2050</v>
      </c>
      <c r="F118" s="18" t="s">
        <v>6</v>
      </c>
      <c r="G118" s="12">
        <v>5.0409836065573765</v>
      </c>
      <c r="H118" s="12">
        <v>10</v>
      </c>
      <c r="I118" s="25"/>
    </row>
    <row r="119" spans="1:9" s="9" customFormat="1" ht="21.75" customHeight="1">
      <c r="A119" s="241"/>
      <c r="B119" s="223"/>
      <c r="C119" s="16" t="s">
        <v>1414</v>
      </c>
      <c r="D119" s="16" t="s">
        <v>1415</v>
      </c>
      <c r="E119" s="17" t="s">
        <v>1416</v>
      </c>
      <c r="F119" s="18" t="s">
        <v>99</v>
      </c>
      <c r="G119" s="12">
        <v>5.0409836065573765</v>
      </c>
      <c r="H119" s="12">
        <v>10</v>
      </c>
      <c r="I119" s="25"/>
    </row>
    <row r="120" spans="1:9" s="9" customFormat="1" ht="21.75" customHeight="1">
      <c r="A120" s="241"/>
      <c r="B120" s="223"/>
      <c r="C120" s="16" t="s">
        <v>1417</v>
      </c>
      <c r="D120" s="16" t="s">
        <v>1418</v>
      </c>
      <c r="E120" s="17" t="s">
        <v>1419</v>
      </c>
      <c r="F120" s="18" t="s">
        <v>66</v>
      </c>
      <c r="G120" s="12">
        <v>23.188524590163933</v>
      </c>
      <c r="H120" s="12">
        <v>46</v>
      </c>
      <c r="I120" s="25"/>
    </row>
    <row r="121" spans="1:9" s="9" customFormat="1" ht="21.75" customHeight="1">
      <c r="A121" s="241"/>
      <c r="B121" s="223"/>
      <c r="C121" s="16" t="s">
        <v>1420</v>
      </c>
      <c r="D121" s="16" t="s">
        <v>1421</v>
      </c>
      <c r="E121" s="17" t="s">
        <v>1422</v>
      </c>
      <c r="F121" s="18" t="s">
        <v>1423</v>
      </c>
      <c r="G121" s="12">
        <v>42.8483606557377</v>
      </c>
      <c r="H121" s="12">
        <v>85</v>
      </c>
      <c r="I121" s="25"/>
    </row>
    <row r="122" spans="1:9" s="9" customFormat="1" ht="21.75" customHeight="1">
      <c r="A122" s="241"/>
      <c r="B122" s="223"/>
      <c r="C122" s="16" t="s">
        <v>1424</v>
      </c>
      <c r="D122" s="16" t="s">
        <v>1425</v>
      </c>
      <c r="E122" s="17" t="s">
        <v>1426</v>
      </c>
      <c r="F122" s="18" t="s">
        <v>99</v>
      </c>
      <c r="G122" s="12">
        <v>5.0409836065573765</v>
      </c>
      <c r="H122" s="12">
        <v>10</v>
      </c>
      <c r="I122" s="25"/>
    </row>
    <row r="123" spans="1:9" s="9" customFormat="1" ht="21.75" customHeight="1">
      <c r="A123" s="241"/>
      <c r="B123" s="223"/>
      <c r="C123" s="16" t="s">
        <v>1427</v>
      </c>
      <c r="D123" s="16" t="s">
        <v>1428</v>
      </c>
      <c r="E123" s="17" t="s">
        <v>1429</v>
      </c>
      <c r="F123" s="18" t="s">
        <v>29</v>
      </c>
      <c r="G123" s="12">
        <v>29.993852459016392</v>
      </c>
      <c r="H123" s="12">
        <v>59.5</v>
      </c>
      <c r="I123" s="25"/>
    </row>
    <row r="124" spans="1:9" s="9" customFormat="1" ht="21.75" customHeight="1">
      <c r="A124" s="241"/>
      <c r="B124" s="223"/>
      <c r="C124" s="16" t="s">
        <v>1430</v>
      </c>
      <c r="D124" s="16" t="s">
        <v>1431</v>
      </c>
      <c r="E124" s="17" t="s">
        <v>1432</v>
      </c>
      <c r="F124" s="18" t="s">
        <v>1433</v>
      </c>
      <c r="G124" s="12">
        <v>53.434426229508198</v>
      </c>
      <c r="H124" s="12">
        <v>106</v>
      </c>
      <c r="I124" s="25"/>
    </row>
    <row r="125" spans="1:9" s="9" customFormat="1" ht="21.75" customHeight="1">
      <c r="A125" s="241"/>
      <c r="B125" s="223"/>
      <c r="C125" s="16" t="s">
        <v>1434</v>
      </c>
      <c r="D125" s="16" t="s">
        <v>1435</v>
      </c>
      <c r="E125" s="17" t="s">
        <v>1436</v>
      </c>
      <c r="F125" s="18" t="s">
        <v>99</v>
      </c>
      <c r="G125" s="12">
        <v>5.0409836065573765</v>
      </c>
      <c r="H125" s="12">
        <v>10</v>
      </c>
      <c r="I125" s="25"/>
    </row>
    <row r="126" spans="1:9" s="9" customFormat="1" ht="21.75" customHeight="1">
      <c r="A126" s="241"/>
      <c r="B126" s="223"/>
      <c r="C126" s="16" t="s">
        <v>1437</v>
      </c>
      <c r="D126" s="16" t="s">
        <v>1438</v>
      </c>
      <c r="E126" s="17" t="s">
        <v>1439</v>
      </c>
      <c r="F126" s="18" t="s">
        <v>55</v>
      </c>
      <c r="G126" s="12">
        <v>21.172131147540981</v>
      </c>
      <c r="H126" s="12">
        <v>42</v>
      </c>
      <c r="I126" s="25"/>
    </row>
    <row r="127" spans="1:9" s="9" customFormat="1" ht="21.75" customHeight="1">
      <c r="A127" s="241"/>
      <c r="B127" s="223"/>
      <c r="C127" s="34" t="s">
        <v>1440</v>
      </c>
      <c r="D127" s="16" t="s">
        <v>1441</v>
      </c>
      <c r="E127" s="6" t="s">
        <v>1442</v>
      </c>
      <c r="F127" s="18" t="s">
        <v>55</v>
      </c>
      <c r="G127" s="12">
        <v>22.684426229508198</v>
      </c>
      <c r="H127" s="12">
        <v>45</v>
      </c>
      <c r="I127" s="25"/>
    </row>
    <row r="128" spans="1:9" s="9" customFormat="1" ht="21.75" customHeight="1">
      <c r="A128" s="241"/>
      <c r="B128" s="223"/>
      <c r="C128" s="16" t="s">
        <v>867</v>
      </c>
      <c r="D128" s="16" t="s">
        <v>900</v>
      </c>
      <c r="E128" s="17" t="s">
        <v>539</v>
      </c>
      <c r="F128" s="18" t="s">
        <v>71</v>
      </c>
      <c r="G128" s="12">
        <v>11.090163934426229</v>
      </c>
      <c r="H128" s="12">
        <v>22</v>
      </c>
      <c r="I128" s="25"/>
    </row>
    <row r="129" spans="1:9" s="9" customFormat="1" ht="21.75" customHeight="1">
      <c r="A129" s="241"/>
      <c r="B129" s="223"/>
      <c r="C129" s="16" t="s">
        <v>868</v>
      </c>
      <c r="D129" s="16" t="s">
        <v>901</v>
      </c>
      <c r="E129" s="17" t="s">
        <v>65</v>
      </c>
      <c r="F129" s="18" t="s">
        <v>66</v>
      </c>
      <c r="G129" s="12">
        <v>37.555327868852459</v>
      </c>
      <c r="H129" s="12">
        <v>74.5</v>
      </c>
      <c r="I129" s="25"/>
    </row>
    <row r="130" spans="1:9" s="9" customFormat="1" ht="21.75" customHeight="1">
      <c r="A130" s="241"/>
      <c r="B130" s="223"/>
      <c r="C130" s="16" t="s">
        <v>869</v>
      </c>
      <c r="D130" s="16" t="s">
        <v>902</v>
      </c>
      <c r="E130" s="17" t="s">
        <v>870</v>
      </c>
      <c r="F130" s="18" t="s">
        <v>899</v>
      </c>
      <c r="G130" s="12">
        <v>52.930327868852466</v>
      </c>
      <c r="H130" s="12">
        <v>105</v>
      </c>
      <c r="I130" s="25"/>
    </row>
    <row r="131" spans="1:9" s="9" customFormat="1" ht="21.75" customHeight="1">
      <c r="A131" s="241"/>
      <c r="B131" s="223"/>
      <c r="C131" s="16" t="s">
        <v>1443</v>
      </c>
      <c r="D131" s="16" t="s">
        <v>1444</v>
      </c>
      <c r="E131" s="16" t="s">
        <v>1445</v>
      </c>
      <c r="F131" s="18" t="s">
        <v>44</v>
      </c>
      <c r="G131" s="12">
        <v>5.0409836065573765</v>
      </c>
      <c r="H131" s="12">
        <v>10</v>
      </c>
      <c r="I131" s="25"/>
    </row>
    <row r="132" spans="1:9" s="9" customFormat="1" ht="21.75" customHeight="1">
      <c r="A132" s="241"/>
      <c r="B132" s="223"/>
      <c r="C132" s="16" t="s">
        <v>1446</v>
      </c>
      <c r="D132" s="16" t="s">
        <v>1447</v>
      </c>
      <c r="E132" s="16" t="s">
        <v>1448</v>
      </c>
      <c r="F132" s="18" t="s">
        <v>66</v>
      </c>
      <c r="G132" s="12">
        <v>24.196721311475411</v>
      </c>
      <c r="H132" s="12">
        <v>48</v>
      </c>
      <c r="I132" s="25"/>
    </row>
    <row r="133" spans="1:9" s="9" customFormat="1" ht="21.75" customHeight="1">
      <c r="A133" s="241"/>
      <c r="B133" s="223"/>
      <c r="C133" s="16" t="s">
        <v>1449</v>
      </c>
      <c r="D133" s="16" t="s">
        <v>1450</v>
      </c>
      <c r="E133" s="16" t="s">
        <v>1451</v>
      </c>
      <c r="F133" s="18" t="s">
        <v>66</v>
      </c>
      <c r="G133" s="12">
        <v>15.375</v>
      </c>
      <c r="H133" s="12">
        <v>30.5</v>
      </c>
      <c r="I133" s="25"/>
    </row>
    <row r="134" spans="1:9" s="9" customFormat="1" ht="21.75" customHeight="1">
      <c r="A134" s="241"/>
      <c r="B134" s="223"/>
      <c r="C134" s="16" t="s">
        <v>1452</v>
      </c>
      <c r="D134" s="16" t="s">
        <v>1453</v>
      </c>
      <c r="E134" s="16" t="s">
        <v>1454</v>
      </c>
      <c r="F134" s="18" t="s">
        <v>6</v>
      </c>
      <c r="G134" s="12">
        <v>5.0409836065573765</v>
      </c>
      <c r="H134" s="12">
        <v>10</v>
      </c>
      <c r="I134" s="25"/>
    </row>
    <row r="135" spans="1:9" s="9" customFormat="1" ht="21.75" customHeight="1">
      <c r="A135" s="54" t="s">
        <v>784</v>
      </c>
      <c r="B135" s="221" t="s">
        <v>784</v>
      </c>
      <c r="C135" s="16" t="s">
        <v>661</v>
      </c>
      <c r="D135" s="16" t="s">
        <v>660</v>
      </c>
      <c r="E135" s="17" t="s">
        <v>662</v>
      </c>
      <c r="F135" s="18" t="s">
        <v>7</v>
      </c>
      <c r="G135" s="12">
        <v>18.399590163934427</v>
      </c>
      <c r="H135" s="12">
        <v>36.5</v>
      </c>
      <c r="I135" s="25"/>
    </row>
    <row r="136" spans="1:9" s="9" customFormat="1" ht="21.75" customHeight="1">
      <c r="A136" s="48"/>
      <c r="B136" s="221"/>
      <c r="C136" s="16" t="s">
        <v>1050</v>
      </c>
      <c r="D136" s="16" t="s">
        <v>663</v>
      </c>
      <c r="E136" s="17" t="s">
        <v>664</v>
      </c>
      <c r="F136" s="18" t="s">
        <v>54</v>
      </c>
      <c r="G136" s="12">
        <v>37.303278688524586</v>
      </c>
      <c r="H136" s="12">
        <v>74</v>
      </c>
      <c r="I136" s="25"/>
    </row>
    <row r="137" spans="1:9" s="9" customFormat="1" ht="21.75" customHeight="1">
      <c r="A137" s="48"/>
      <c r="B137" s="221"/>
      <c r="C137" s="16" t="s">
        <v>73</v>
      </c>
      <c r="D137" s="16" t="s">
        <v>72</v>
      </c>
      <c r="E137" s="17" t="s">
        <v>74</v>
      </c>
      <c r="F137" s="18" t="s">
        <v>75</v>
      </c>
      <c r="G137" s="12">
        <v>14.618852459016393</v>
      </c>
      <c r="H137" s="12">
        <v>29</v>
      </c>
      <c r="I137" s="25"/>
    </row>
    <row r="138" spans="1:9" s="9" customFormat="1" ht="21.75" customHeight="1">
      <c r="A138" s="48"/>
      <c r="B138" s="221"/>
      <c r="C138" s="16" t="s">
        <v>79</v>
      </c>
      <c r="D138" s="16" t="s">
        <v>435</v>
      </c>
      <c r="E138" s="17" t="s">
        <v>542</v>
      </c>
      <c r="F138" s="18" t="s">
        <v>8</v>
      </c>
      <c r="G138" s="12">
        <v>39.319672131147541</v>
      </c>
      <c r="H138" s="12">
        <v>78</v>
      </c>
      <c r="I138" s="25"/>
    </row>
    <row r="139" spans="1:9" s="9" customFormat="1" ht="21.75" customHeight="1">
      <c r="A139" s="48"/>
      <c r="B139" s="221"/>
      <c r="C139" s="16" t="s">
        <v>77</v>
      </c>
      <c r="D139" s="16" t="s">
        <v>76</v>
      </c>
      <c r="E139" s="17" t="s">
        <v>78</v>
      </c>
      <c r="F139" s="18" t="s">
        <v>75</v>
      </c>
      <c r="G139" s="12">
        <v>16.131147540983608</v>
      </c>
      <c r="H139" s="12">
        <v>32</v>
      </c>
      <c r="I139" s="25"/>
    </row>
    <row r="140" spans="1:9" s="9" customFormat="1" ht="21.75" customHeight="1">
      <c r="A140" s="48"/>
      <c r="B140" s="221"/>
      <c r="C140" s="16" t="s">
        <v>81</v>
      </c>
      <c r="D140" s="16" t="s">
        <v>80</v>
      </c>
      <c r="E140" s="17" t="s">
        <v>82</v>
      </c>
      <c r="F140" s="18" t="s">
        <v>66</v>
      </c>
      <c r="G140" s="12">
        <v>11.594262295081966</v>
      </c>
      <c r="H140" s="12">
        <v>23</v>
      </c>
      <c r="I140" s="25"/>
    </row>
    <row r="141" spans="1:9" s="9" customFormat="1" ht="21.75" customHeight="1">
      <c r="A141" s="48"/>
      <c r="B141" s="221"/>
      <c r="C141" s="16" t="s">
        <v>434</v>
      </c>
      <c r="D141" s="16" t="s">
        <v>436</v>
      </c>
      <c r="E141" s="17" t="s">
        <v>433</v>
      </c>
      <c r="F141" s="18" t="s">
        <v>95</v>
      </c>
      <c r="G141" s="12">
        <v>17.643442622950822</v>
      </c>
      <c r="H141" s="12">
        <v>35</v>
      </c>
      <c r="I141" s="25"/>
    </row>
    <row r="142" spans="1:9" s="9" customFormat="1" ht="21.75" customHeight="1">
      <c r="A142" s="48"/>
      <c r="B142" s="221"/>
      <c r="C142" s="16" t="s">
        <v>438</v>
      </c>
      <c r="D142" s="16" t="s">
        <v>437</v>
      </c>
      <c r="E142" s="17" t="s">
        <v>439</v>
      </c>
      <c r="F142" s="18" t="s">
        <v>95</v>
      </c>
      <c r="G142" s="12">
        <v>15.879098360655737</v>
      </c>
      <c r="H142" s="12">
        <v>31.5</v>
      </c>
      <c r="I142" s="25"/>
    </row>
    <row r="143" spans="1:9" s="9" customFormat="1" ht="21.75" customHeight="1">
      <c r="A143" s="48"/>
      <c r="B143" s="221"/>
      <c r="C143" s="16" t="s">
        <v>491</v>
      </c>
      <c r="D143" s="16" t="s">
        <v>501</v>
      </c>
      <c r="E143" s="17" t="s">
        <v>495</v>
      </c>
      <c r="F143" s="18" t="s">
        <v>54</v>
      </c>
      <c r="G143" s="12">
        <v>15.879098360655737</v>
      </c>
      <c r="H143" s="12">
        <v>31.5</v>
      </c>
      <c r="I143" s="25"/>
    </row>
    <row r="144" spans="1:9" s="9" customFormat="1" ht="21.75" customHeight="1">
      <c r="A144" s="48"/>
      <c r="B144" s="221"/>
      <c r="C144" s="16" t="s">
        <v>492</v>
      </c>
      <c r="D144" s="16" t="s">
        <v>502</v>
      </c>
      <c r="E144" s="17" t="s">
        <v>496</v>
      </c>
      <c r="F144" s="18" t="s">
        <v>29</v>
      </c>
      <c r="G144" s="12">
        <v>15.122950819672131</v>
      </c>
      <c r="H144" s="12">
        <v>30</v>
      </c>
      <c r="I144" s="25"/>
    </row>
    <row r="145" spans="1:9" s="9" customFormat="1" ht="21.75" customHeight="1">
      <c r="A145" s="48"/>
      <c r="B145" s="221"/>
      <c r="C145" s="16" t="s">
        <v>494</v>
      </c>
      <c r="D145" s="16" t="s">
        <v>503</v>
      </c>
      <c r="E145" s="17" t="s">
        <v>498</v>
      </c>
      <c r="F145" s="18" t="s">
        <v>95</v>
      </c>
      <c r="G145" s="12">
        <v>15.879098360655737</v>
      </c>
      <c r="H145" s="12">
        <v>31.5</v>
      </c>
      <c r="I145" s="25"/>
    </row>
    <row r="146" spans="1:9" s="9" customFormat="1" ht="21.75" customHeight="1">
      <c r="A146" s="48"/>
      <c r="B146" s="221"/>
      <c r="C146" s="16" t="s">
        <v>493</v>
      </c>
      <c r="D146" s="16" t="s">
        <v>504</v>
      </c>
      <c r="E146" s="17" t="s">
        <v>497</v>
      </c>
      <c r="F146" s="18" t="s">
        <v>66</v>
      </c>
      <c r="G146" s="12">
        <v>13.610655737704919</v>
      </c>
      <c r="H146" s="12">
        <v>27</v>
      </c>
      <c r="I146" s="25"/>
    </row>
    <row r="147" spans="1:9" s="9" customFormat="1" ht="21.75" customHeight="1">
      <c r="A147" s="48"/>
      <c r="B147" s="221"/>
      <c r="C147" s="16" t="s">
        <v>769</v>
      </c>
      <c r="D147" s="16" t="s">
        <v>768</v>
      </c>
      <c r="E147" s="17" t="s">
        <v>770</v>
      </c>
      <c r="F147" s="18" t="s">
        <v>95</v>
      </c>
      <c r="G147" s="12">
        <v>15.879098360655737</v>
      </c>
      <c r="H147" s="12">
        <v>31.5</v>
      </c>
      <c r="I147" s="25"/>
    </row>
    <row r="148" spans="1:9" s="9" customFormat="1" ht="21.75" customHeight="1">
      <c r="A148" s="48"/>
      <c r="B148" s="221"/>
      <c r="C148" s="16" t="s">
        <v>84</v>
      </c>
      <c r="D148" s="16" t="s">
        <v>83</v>
      </c>
      <c r="E148" s="17" t="s">
        <v>543</v>
      </c>
      <c r="F148" s="18" t="s">
        <v>8</v>
      </c>
      <c r="G148" s="12">
        <v>39.319672131147541</v>
      </c>
      <c r="H148" s="12">
        <v>78</v>
      </c>
      <c r="I148" s="25"/>
    </row>
    <row r="149" spans="1:9" s="9" customFormat="1" ht="21.75" customHeight="1">
      <c r="A149" s="48"/>
      <c r="B149" s="221"/>
      <c r="C149" s="16" t="s">
        <v>440</v>
      </c>
      <c r="D149" s="16" t="s">
        <v>441</v>
      </c>
      <c r="E149" s="17" t="s">
        <v>544</v>
      </c>
      <c r="F149" s="18" t="s">
        <v>95</v>
      </c>
      <c r="G149" s="12">
        <v>15.879098360655737</v>
      </c>
      <c r="H149" s="12">
        <v>31.5</v>
      </c>
      <c r="I149" s="25"/>
    </row>
    <row r="150" spans="1:9" s="9" customFormat="1" ht="21.75" customHeight="1">
      <c r="A150" s="48"/>
      <c r="B150" s="221"/>
      <c r="C150" s="16" t="s">
        <v>86</v>
      </c>
      <c r="D150" s="16" t="s">
        <v>85</v>
      </c>
      <c r="E150" s="17" t="s">
        <v>545</v>
      </c>
      <c r="F150" s="18" t="s">
        <v>8</v>
      </c>
      <c r="G150" s="12">
        <v>42.344262295081961</v>
      </c>
      <c r="H150" s="12">
        <v>84</v>
      </c>
      <c r="I150" s="25"/>
    </row>
    <row r="151" spans="1:9" s="9" customFormat="1" ht="21.75" customHeight="1">
      <c r="A151" s="48"/>
      <c r="B151" s="221"/>
      <c r="C151" s="16" t="s">
        <v>505</v>
      </c>
      <c r="D151" s="16" t="s">
        <v>716</v>
      </c>
      <c r="E151" s="17" t="s">
        <v>546</v>
      </c>
      <c r="F151" s="18" t="s">
        <v>54</v>
      </c>
      <c r="G151" s="12">
        <v>15.879098360655737</v>
      </c>
      <c r="H151" s="12">
        <v>31.5</v>
      </c>
      <c r="I151" s="25"/>
    </row>
    <row r="152" spans="1:9" s="9" customFormat="1" ht="21.75" customHeight="1">
      <c r="A152" s="48"/>
      <c r="B152" s="221"/>
      <c r="C152" s="16" t="s">
        <v>506</v>
      </c>
      <c r="D152" s="16" t="s">
        <v>507</v>
      </c>
      <c r="E152" s="17" t="s">
        <v>547</v>
      </c>
      <c r="F152" s="18" t="s">
        <v>66</v>
      </c>
      <c r="G152" s="12">
        <v>13.610655737704919</v>
      </c>
      <c r="H152" s="12">
        <v>27</v>
      </c>
      <c r="I152" s="25"/>
    </row>
    <row r="153" spans="1:9" s="9" customFormat="1" ht="21.75" customHeight="1">
      <c r="A153" s="48"/>
      <c r="B153" s="221"/>
      <c r="C153" s="16" t="s">
        <v>772</v>
      </c>
      <c r="D153" s="16" t="s">
        <v>771</v>
      </c>
      <c r="E153" s="17" t="s">
        <v>773</v>
      </c>
      <c r="F153" s="18" t="s">
        <v>95</v>
      </c>
      <c r="G153" s="12">
        <v>15.879098360655737</v>
      </c>
      <c r="H153" s="12">
        <v>31.5</v>
      </c>
      <c r="I153" s="25"/>
    </row>
    <row r="154" spans="1:9" s="9" customFormat="1" ht="21.75" customHeight="1">
      <c r="A154" s="49" t="s">
        <v>87</v>
      </c>
      <c r="B154" s="237" t="s">
        <v>88</v>
      </c>
      <c r="C154" s="16" t="s">
        <v>581</v>
      </c>
      <c r="D154" s="16" t="s">
        <v>585</v>
      </c>
      <c r="E154" s="17" t="s">
        <v>580</v>
      </c>
      <c r="F154" s="18" t="s">
        <v>44</v>
      </c>
      <c r="G154" s="12">
        <v>5.0409836065573765</v>
      </c>
      <c r="H154" s="12">
        <v>10</v>
      </c>
      <c r="I154" s="25"/>
    </row>
    <row r="155" spans="1:9" s="9" customFormat="1" ht="21.75" customHeight="1">
      <c r="A155" s="50"/>
      <c r="B155" s="237"/>
      <c r="C155" s="16" t="s">
        <v>90</v>
      </c>
      <c r="D155" s="16" t="s">
        <v>89</v>
      </c>
      <c r="E155" s="17" t="s">
        <v>91</v>
      </c>
      <c r="F155" s="18" t="s">
        <v>29</v>
      </c>
      <c r="G155" s="12">
        <v>15.879098360655737</v>
      </c>
      <c r="H155" s="12">
        <v>31.5</v>
      </c>
      <c r="I155" s="25"/>
    </row>
    <row r="156" spans="1:9" s="9" customFormat="1" ht="21.6" customHeight="1">
      <c r="A156" s="50"/>
      <c r="B156" s="237"/>
      <c r="C156" s="16" t="s">
        <v>94</v>
      </c>
      <c r="D156" s="16" t="s">
        <v>93</v>
      </c>
      <c r="E156" s="17" t="s">
        <v>92</v>
      </c>
      <c r="F156" s="18" t="s">
        <v>55</v>
      </c>
      <c r="G156" s="12">
        <v>16.635245901639344</v>
      </c>
      <c r="H156" s="12">
        <v>33</v>
      </c>
      <c r="I156" s="25"/>
    </row>
    <row r="157" spans="1:9" s="9" customFormat="1" ht="21.75" customHeight="1">
      <c r="A157" s="50"/>
      <c r="B157" s="237"/>
      <c r="C157" s="16" t="s">
        <v>429</v>
      </c>
      <c r="D157" s="16" t="s">
        <v>430</v>
      </c>
      <c r="E157" s="17" t="s">
        <v>431</v>
      </c>
      <c r="F157" s="18" t="s">
        <v>29</v>
      </c>
      <c r="G157" s="12">
        <v>14.870901639344261</v>
      </c>
      <c r="H157" s="12">
        <v>29.5</v>
      </c>
      <c r="I157" s="25"/>
    </row>
    <row r="158" spans="1:9" s="9" customFormat="1" ht="21.75" customHeight="1">
      <c r="A158" s="50"/>
      <c r="B158" s="237"/>
      <c r="C158" s="16" t="s">
        <v>97</v>
      </c>
      <c r="D158" s="16" t="s">
        <v>96</v>
      </c>
      <c r="E158" s="17" t="s">
        <v>98</v>
      </c>
      <c r="F158" s="18" t="s">
        <v>95</v>
      </c>
      <c r="G158" s="12">
        <v>15.879098360655737</v>
      </c>
      <c r="H158" s="12">
        <v>31.5</v>
      </c>
      <c r="I158" s="25"/>
    </row>
    <row r="159" spans="1:9" s="9" customFormat="1" ht="21.75" customHeight="1">
      <c r="A159" s="50"/>
      <c r="B159" s="237"/>
      <c r="C159" s="16" t="s">
        <v>101</v>
      </c>
      <c r="D159" s="16" t="s">
        <v>100</v>
      </c>
      <c r="E159" s="17" t="s">
        <v>102</v>
      </c>
      <c r="F159" s="18" t="s">
        <v>7</v>
      </c>
      <c r="G159" s="12">
        <v>11.090163934426229</v>
      </c>
      <c r="H159" s="12">
        <v>22</v>
      </c>
      <c r="I159" s="25"/>
    </row>
    <row r="160" spans="1:9" s="9" customFormat="1" ht="21.75" customHeight="1">
      <c r="A160" s="50"/>
      <c r="B160" s="237"/>
      <c r="C160" s="16" t="s">
        <v>104</v>
      </c>
      <c r="D160" s="16" t="s">
        <v>103</v>
      </c>
      <c r="E160" s="17" t="s">
        <v>105</v>
      </c>
      <c r="F160" s="18" t="s">
        <v>7</v>
      </c>
      <c r="G160" s="12">
        <v>13.862704918032788</v>
      </c>
      <c r="H160" s="12">
        <v>27.5</v>
      </c>
      <c r="I160" s="25"/>
    </row>
    <row r="161" spans="1:9" s="9" customFormat="1" ht="21.75" customHeight="1">
      <c r="A161" s="50"/>
      <c r="B161" s="237"/>
      <c r="C161" s="16" t="s">
        <v>107</v>
      </c>
      <c r="D161" s="16" t="s">
        <v>106</v>
      </c>
      <c r="E161" s="17" t="s">
        <v>108</v>
      </c>
      <c r="F161" s="18" t="s">
        <v>95</v>
      </c>
      <c r="G161" s="12">
        <v>15.879098360655737</v>
      </c>
      <c r="H161" s="12">
        <v>31.5</v>
      </c>
      <c r="I161" s="25"/>
    </row>
    <row r="162" spans="1:9" s="9" customFormat="1" ht="21.75" customHeight="1">
      <c r="A162" s="50"/>
      <c r="B162" s="237"/>
      <c r="C162" s="16" t="s">
        <v>110</v>
      </c>
      <c r="D162" s="16" t="s">
        <v>109</v>
      </c>
      <c r="E162" s="17" t="s">
        <v>111</v>
      </c>
      <c r="F162" s="18" t="s">
        <v>95</v>
      </c>
      <c r="G162" s="12">
        <v>15.879098360655737</v>
      </c>
      <c r="H162" s="12">
        <v>31.5</v>
      </c>
      <c r="I162" s="25"/>
    </row>
    <row r="163" spans="1:9" s="9" customFormat="1" ht="21.75" customHeight="1">
      <c r="A163" s="50"/>
      <c r="B163" s="237"/>
      <c r="C163" s="16" t="s">
        <v>762</v>
      </c>
      <c r="D163" s="16" t="s">
        <v>764</v>
      </c>
      <c r="E163" s="17" t="s">
        <v>763</v>
      </c>
      <c r="F163" s="18" t="s">
        <v>66</v>
      </c>
      <c r="G163" s="12">
        <v>12.350409836065573</v>
      </c>
      <c r="H163" s="12">
        <v>24.5</v>
      </c>
      <c r="I163" s="25"/>
    </row>
    <row r="164" spans="1:9" s="9" customFormat="1" ht="21.75" customHeight="1">
      <c r="A164" s="50"/>
      <c r="B164" s="237"/>
      <c r="C164" s="16" t="s">
        <v>113</v>
      </c>
      <c r="D164" s="16" t="s">
        <v>112</v>
      </c>
      <c r="E164" s="17" t="s">
        <v>114</v>
      </c>
      <c r="F164" s="18" t="s">
        <v>29</v>
      </c>
      <c r="G164" s="12">
        <v>12.350409836065573</v>
      </c>
      <c r="H164" s="12">
        <v>24.5</v>
      </c>
      <c r="I164" s="25"/>
    </row>
    <row r="165" spans="1:9" s="9" customFormat="1" ht="21.75" customHeight="1">
      <c r="A165" s="50"/>
      <c r="B165" s="237"/>
      <c r="C165" s="16" t="s">
        <v>116</v>
      </c>
      <c r="D165" s="16" t="s">
        <v>115</v>
      </c>
      <c r="E165" s="17" t="s">
        <v>117</v>
      </c>
      <c r="F165" s="18" t="s">
        <v>1523</v>
      </c>
      <c r="G165" s="12">
        <v>15.879098360655737</v>
      </c>
      <c r="H165" s="12">
        <v>31.5</v>
      </c>
      <c r="I165" s="25"/>
    </row>
    <row r="166" spans="1:9" s="9" customFormat="1" ht="21.75" customHeight="1">
      <c r="A166" s="50"/>
      <c r="B166" s="237"/>
      <c r="C166" s="16" t="s">
        <v>119</v>
      </c>
      <c r="D166" s="16" t="s">
        <v>118</v>
      </c>
      <c r="E166" s="17" t="s">
        <v>120</v>
      </c>
      <c r="F166" s="18" t="s">
        <v>55</v>
      </c>
      <c r="G166" s="12">
        <v>16.635245901639344</v>
      </c>
      <c r="H166" s="12">
        <v>33</v>
      </c>
      <c r="I166" s="25"/>
    </row>
    <row r="167" spans="1:9" s="9" customFormat="1" ht="21.75" customHeight="1">
      <c r="A167" s="50"/>
      <c r="B167" s="237"/>
      <c r="C167" s="16" t="s">
        <v>1394</v>
      </c>
      <c r="D167" s="16" t="s">
        <v>1395</v>
      </c>
      <c r="E167" s="17" t="s">
        <v>2048</v>
      </c>
      <c r="F167" s="18" t="s">
        <v>44</v>
      </c>
      <c r="G167" s="12">
        <v>5.0409836065573765</v>
      </c>
      <c r="H167" s="12">
        <v>10</v>
      </c>
      <c r="I167" s="25"/>
    </row>
    <row r="168" spans="1:9" s="9" customFormat="1" ht="21.75" customHeight="1">
      <c r="A168" s="50"/>
      <c r="B168" s="237"/>
      <c r="C168" s="16" t="s">
        <v>1391</v>
      </c>
      <c r="D168" s="16" t="s">
        <v>1392</v>
      </c>
      <c r="E168" s="17" t="s">
        <v>1393</v>
      </c>
      <c r="F168" s="18" t="s">
        <v>29</v>
      </c>
      <c r="G168" s="12">
        <v>18.651639344262293</v>
      </c>
      <c r="H168" s="12">
        <v>37</v>
      </c>
      <c r="I168" s="25"/>
    </row>
    <row r="169" spans="1:9" s="47" customFormat="1" ht="21.75" customHeight="1">
      <c r="A169" s="50"/>
      <c r="B169" s="237"/>
      <c r="C169" s="44" t="s">
        <v>2018</v>
      </c>
      <c r="D169" s="44" t="s">
        <v>2019</v>
      </c>
      <c r="E169" s="45" t="s">
        <v>2046</v>
      </c>
      <c r="F169" s="46" t="s">
        <v>29</v>
      </c>
      <c r="G169" s="43">
        <v>15.375</v>
      </c>
      <c r="H169" s="43">
        <v>30.5</v>
      </c>
      <c r="I169" s="70"/>
    </row>
    <row r="170" spans="1:9" s="47" customFormat="1" ht="21.75" customHeight="1">
      <c r="A170" s="50"/>
      <c r="B170" s="237"/>
      <c r="C170" s="44" t="s">
        <v>1930</v>
      </c>
      <c r="D170" s="44">
        <v>18084039434</v>
      </c>
      <c r="E170" s="45" t="s">
        <v>2062</v>
      </c>
      <c r="F170" s="46" t="s">
        <v>44</v>
      </c>
      <c r="G170" s="43">
        <v>5.0409836065573765</v>
      </c>
      <c r="H170" s="43">
        <v>10</v>
      </c>
      <c r="I170" s="70"/>
    </row>
    <row r="171" spans="1:9" s="47" customFormat="1" ht="21.75" customHeight="1">
      <c r="A171" s="50"/>
      <c r="B171" s="237"/>
      <c r="C171" s="44" t="s">
        <v>1907</v>
      </c>
      <c r="D171" s="44" t="s">
        <v>1908</v>
      </c>
      <c r="E171" s="45" t="s">
        <v>1909</v>
      </c>
      <c r="F171" s="46" t="s">
        <v>66</v>
      </c>
      <c r="G171" s="43">
        <v>18.651639344262293</v>
      </c>
      <c r="H171" s="43">
        <v>37</v>
      </c>
      <c r="I171" s="70"/>
    </row>
    <row r="172" spans="1:9" s="47" customFormat="1" ht="21.75" customHeight="1">
      <c r="A172" s="50"/>
      <c r="B172" s="237"/>
      <c r="C172" s="44" t="s">
        <v>1901</v>
      </c>
      <c r="D172" s="44" t="s">
        <v>1902</v>
      </c>
      <c r="E172" s="45" t="s">
        <v>1903</v>
      </c>
      <c r="F172" s="46" t="s">
        <v>55</v>
      </c>
      <c r="G172" s="43">
        <v>17.895491803278691</v>
      </c>
      <c r="H172" s="43">
        <v>35.5</v>
      </c>
      <c r="I172" s="70"/>
    </row>
    <row r="173" spans="1:9" s="47" customFormat="1" ht="21.75" customHeight="1">
      <c r="A173" s="50"/>
      <c r="B173" s="237"/>
      <c r="C173" s="44" t="s">
        <v>1931</v>
      </c>
      <c r="D173" s="44">
        <v>18084037485</v>
      </c>
      <c r="E173" s="45" t="s">
        <v>2063</v>
      </c>
      <c r="F173" s="46" t="s">
        <v>99</v>
      </c>
      <c r="G173" s="43">
        <v>5.0409836065573765</v>
      </c>
      <c r="H173" s="43">
        <v>10</v>
      </c>
      <c r="I173" s="70"/>
    </row>
    <row r="174" spans="1:9" s="47" customFormat="1" ht="21.75" customHeight="1">
      <c r="A174" s="50"/>
      <c r="B174" s="237"/>
      <c r="C174" s="44" t="s">
        <v>1929</v>
      </c>
      <c r="D174" s="44">
        <v>18084037515</v>
      </c>
      <c r="E174" s="45" t="s">
        <v>2064</v>
      </c>
      <c r="F174" s="46" t="s">
        <v>6</v>
      </c>
      <c r="G174" s="43">
        <v>5.0409836065573765</v>
      </c>
      <c r="H174" s="43">
        <v>10</v>
      </c>
      <c r="I174" s="70"/>
    </row>
    <row r="175" spans="1:9" s="47" customFormat="1" ht="21.75" customHeight="1">
      <c r="A175" s="50"/>
      <c r="B175" s="237"/>
      <c r="C175" s="44" t="s">
        <v>1904</v>
      </c>
      <c r="D175" s="44" t="s">
        <v>1905</v>
      </c>
      <c r="E175" s="45" t="s">
        <v>1906</v>
      </c>
      <c r="F175" s="46" t="s">
        <v>29</v>
      </c>
      <c r="G175" s="43">
        <v>21.172131147540981</v>
      </c>
      <c r="H175" s="43">
        <v>42</v>
      </c>
      <c r="I175" s="70"/>
    </row>
    <row r="176" spans="1:9" s="9" customFormat="1" ht="21.75" customHeight="1">
      <c r="A176" s="50"/>
      <c r="B176" s="237"/>
      <c r="C176" s="16" t="s">
        <v>1043</v>
      </c>
      <c r="D176" s="16" t="s">
        <v>1042</v>
      </c>
      <c r="E176" s="17" t="s">
        <v>1041</v>
      </c>
      <c r="F176" s="18" t="s">
        <v>71</v>
      </c>
      <c r="G176" s="12">
        <v>5.0409836065573765</v>
      </c>
      <c r="H176" s="12">
        <v>10</v>
      </c>
      <c r="I176" s="25"/>
    </row>
    <row r="177" spans="1:9" s="9" customFormat="1" ht="21.75" customHeight="1">
      <c r="A177" s="50"/>
      <c r="B177" s="237"/>
      <c r="C177" s="16" t="s">
        <v>645</v>
      </c>
      <c r="D177" s="16" t="s">
        <v>644</v>
      </c>
      <c r="E177" s="17" t="s">
        <v>646</v>
      </c>
      <c r="F177" s="18" t="s">
        <v>55</v>
      </c>
      <c r="G177" s="12">
        <v>13.862704918032788</v>
      </c>
      <c r="H177" s="12">
        <v>27.5</v>
      </c>
      <c r="I177" s="25"/>
    </row>
    <row r="178" spans="1:9" s="9" customFormat="1" ht="21.75" customHeight="1">
      <c r="A178" s="50"/>
      <c r="B178" s="237"/>
      <c r="C178" s="16" t="s">
        <v>579</v>
      </c>
      <c r="D178" s="16" t="s">
        <v>583</v>
      </c>
      <c r="E178" s="17" t="s">
        <v>578</v>
      </c>
      <c r="F178" s="18" t="s">
        <v>44</v>
      </c>
      <c r="G178" s="12">
        <v>5.0409836065573765</v>
      </c>
      <c r="H178" s="12">
        <v>10</v>
      </c>
      <c r="I178" s="25"/>
    </row>
    <row r="179" spans="1:9" s="9" customFormat="1" ht="21.75" customHeight="1">
      <c r="A179" s="50"/>
      <c r="B179" s="237"/>
      <c r="C179" s="16" t="s">
        <v>122</v>
      </c>
      <c r="D179" s="16" t="s">
        <v>121</v>
      </c>
      <c r="E179" s="17" t="s">
        <v>123</v>
      </c>
      <c r="F179" s="18" t="s">
        <v>55</v>
      </c>
      <c r="G179" s="12">
        <v>13.862704918032788</v>
      </c>
      <c r="H179" s="12">
        <v>27.5</v>
      </c>
      <c r="I179" s="25"/>
    </row>
    <row r="180" spans="1:9" s="9" customFormat="1" ht="21.75" customHeight="1">
      <c r="A180" s="50"/>
      <c r="B180" s="237"/>
      <c r="C180" s="16" t="s">
        <v>859</v>
      </c>
      <c r="D180" s="16" t="s">
        <v>858</v>
      </c>
      <c r="E180" s="17" t="s">
        <v>857</v>
      </c>
      <c r="F180" s="18" t="s">
        <v>54</v>
      </c>
      <c r="G180" s="12">
        <v>15.627049180327869</v>
      </c>
      <c r="H180" s="12">
        <v>31</v>
      </c>
      <c r="I180" s="25"/>
    </row>
    <row r="181" spans="1:9" s="9" customFormat="1" ht="21.75" customHeight="1">
      <c r="A181" s="50"/>
      <c r="B181" s="237"/>
      <c r="C181" s="16" t="s">
        <v>828</v>
      </c>
      <c r="D181" s="16" t="s">
        <v>827</v>
      </c>
      <c r="E181" s="17" t="s">
        <v>432</v>
      </c>
      <c r="F181" s="18" t="s">
        <v>95</v>
      </c>
      <c r="G181" s="12">
        <v>15.122950819672131</v>
      </c>
      <c r="H181" s="12">
        <v>30</v>
      </c>
      <c r="I181" s="25"/>
    </row>
    <row r="182" spans="1:9" s="9" customFormat="1" ht="21.75" customHeight="1">
      <c r="A182" s="50"/>
      <c r="B182" s="237"/>
      <c r="C182" s="16" t="s">
        <v>125</v>
      </c>
      <c r="D182" s="16" t="s">
        <v>124</v>
      </c>
      <c r="E182" s="17" t="s">
        <v>126</v>
      </c>
      <c r="F182" s="18" t="s">
        <v>7</v>
      </c>
      <c r="G182" s="12">
        <v>12.350409836065573</v>
      </c>
      <c r="H182" s="12">
        <v>24.5</v>
      </c>
      <c r="I182" s="25"/>
    </row>
    <row r="183" spans="1:9" s="9" customFormat="1" ht="21.75" customHeight="1">
      <c r="A183" s="50"/>
      <c r="B183" s="237"/>
      <c r="C183" s="16" t="s">
        <v>128</v>
      </c>
      <c r="D183" s="16" t="s">
        <v>127</v>
      </c>
      <c r="E183" s="17" t="s">
        <v>129</v>
      </c>
      <c r="F183" s="18" t="s">
        <v>7</v>
      </c>
      <c r="G183" s="12">
        <v>12.602459016393443</v>
      </c>
      <c r="H183" s="12">
        <v>25</v>
      </c>
      <c r="I183" s="25"/>
    </row>
    <row r="184" spans="1:9" s="9" customFormat="1" ht="21.75" customHeight="1">
      <c r="A184" s="50"/>
      <c r="B184" s="237"/>
      <c r="C184" s="16" t="s">
        <v>577</v>
      </c>
      <c r="D184" s="16" t="s">
        <v>584</v>
      </c>
      <c r="E184" s="17" t="s">
        <v>576</v>
      </c>
      <c r="F184" s="18" t="s">
        <v>6</v>
      </c>
      <c r="G184" s="12">
        <v>5.0409836065573765</v>
      </c>
      <c r="H184" s="12">
        <v>10</v>
      </c>
      <c r="I184" s="25"/>
    </row>
    <row r="185" spans="1:9" s="9" customFormat="1" ht="21.75" customHeight="1">
      <c r="A185" s="50"/>
      <c r="B185" s="237"/>
      <c r="C185" s="16" t="s">
        <v>131</v>
      </c>
      <c r="D185" s="16" t="s">
        <v>130</v>
      </c>
      <c r="E185" s="17" t="s">
        <v>132</v>
      </c>
      <c r="F185" s="18" t="s">
        <v>29</v>
      </c>
      <c r="G185" s="12">
        <v>12.350409836065573</v>
      </c>
      <c r="H185" s="12">
        <v>24.5</v>
      </c>
      <c r="I185" s="25"/>
    </row>
    <row r="186" spans="1:9" s="9" customFormat="1" ht="21.75" customHeight="1">
      <c r="A186" s="50"/>
      <c r="B186" s="237"/>
      <c r="C186" s="16" t="s">
        <v>143</v>
      </c>
      <c r="D186" s="16" t="s">
        <v>142</v>
      </c>
      <c r="E186" s="17" t="s">
        <v>1524</v>
      </c>
      <c r="F186" s="18" t="s">
        <v>29</v>
      </c>
      <c r="G186" s="12">
        <v>10.081967213114753</v>
      </c>
      <c r="H186" s="12">
        <v>20</v>
      </c>
      <c r="I186" s="25"/>
    </row>
    <row r="187" spans="1:9" s="9" customFormat="1" ht="21.75" customHeight="1">
      <c r="A187" s="50"/>
      <c r="B187" s="237"/>
      <c r="C187" s="16" t="s">
        <v>134</v>
      </c>
      <c r="D187" s="16" t="s">
        <v>133</v>
      </c>
      <c r="E187" s="17" t="s">
        <v>135</v>
      </c>
      <c r="F187" s="18" t="s">
        <v>75</v>
      </c>
      <c r="G187" s="12">
        <v>13.862704918032788</v>
      </c>
      <c r="H187" s="12">
        <v>27.5</v>
      </c>
      <c r="I187" s="25"/>
    </row>
    <row r="188" spans="1:9" s="9" customFormat="1" ht="21.75" customHeight="1">
      <c r="A188" s="50"/>
      <c r="B188" s="237"/>
      <c r="C188" s="16" t="s">
        <v>137</v>
      </c>
      <c r="D188" s="16" t="s">
        <v>136</v>
      </c>
      <c r="E188" s="17" t="s">
        <v>138</v>
      </c>
      <c r="F188" s="18" t="s">
        <v>75</v>
      </c>
      <c r="G188" s="12">
        <v>13.862704918032788</v>
      </c>
      <c r="H188" s="12">
        <v>27.5</v>
      </c>
      <c r="I188" s="25"/>
    </row>
    <row r="189" spans="1:9" s="9" customFormat="1" ht="21.75" customHeight="1">
      <c r="A189" s="50"/>
      <c r="B189" s="238"/>
      <c r="C189" s="16" t="s">
        <v>1034</v>
      </c>
      <c r="D189" s="16" t="s">
        <v>1036</v>
      </c>
      <c r="E189" s="17" t="s">
        <v>1035</v>
      </c>
      <c r="F189" s="18" t="s">
        <v>29</v>
      </c>
      <c r="G189" s="12">
        <v>13.610655737704919</v>
      </c>
      <c r="H189" s="12">
        <v>27</v>
      </c>
      <c r="I189" s="25"/>
    </row>
    <row r="190" spans="1:9" s="9" customFormat="1" ht="21.75" customHeight="1">
      <c r="A190" s="233" t="s">
        <v>855</v>
      </c>
      <c r="B190" s="205" t="s">
        <v>692</v>
      </c>
      <c r="C190" s="16" t="s">
        <v>182</v>
      </c>
      <c r="D190" s="16" t="s">
        <v>181</v>
      </c>
      <c r="E190" s="17" t="s">
        <v>183</v>
      </c>
      <c r="F190" s="18" t="s">
        <v>66</v>
      </c>
      <c r="G190" s="12">
        <v>14.870901639344261</v>
      </c>
      <c r="H190" s="12">
        <v>29.5</v>
      </c>
      <c r="I190" s="25"/>
    </row>
    <row r="191" spans="1:9" s="9" customFormat="1" ht="21.75" customHeight="1">
      <c r="A191" s="234"/>
      <c r="B191" s="206"/>
      <c r="C191" s="16" t="s">
        <v>185</v>
      </c>
      <c r="D191" s="16" t="s">
        <v>184</v>
      </c>
      <c r="E191" s="17" t="s">
        <v>186</v>
      </c>
      <c r="F191" s="18" t="s">
        <v>66</v>
      </c>
      <c r="G191" s="12">
        <v>14.870901639344261</v>
      </c>
      <c r="H191" s="12">
        <v>29.5</v>
      </c>
      <c r="I191" s="25"/>
    </row>
    <row r="192" spans="1:9" s="9" customFormat="1" ht="21.75" customHeight="1">
      <c r="A192" s="234"/>
      <c r="B192" s="206"/>
      <c r="C192" s="16" t="s">
        <v>188</v>
      </c>
      <c r="D192" s="16" t="s">
        <v>187</v>
      </c>
      <c r="E192" s="17" t="s">
        <v>189</v>
      </c>
      <c r="F192" s="18" t="s">
        <v>54</v>
      </c>
      <c r="G192" s="12">
        <v>13.106557377049182</v>
      </c>
      <c r="H192" s="12">
        <v>26</v>
      </c>
      <c r="I192" s="25"/>
    </row>
    <row r="193" spans="1:9" s="9" customFormat="1" ht="21.75" customHeight="1">
      <c r="A193" s="234"/>
      <c r="B193" s="206"/>
      <c r="C193" s="16" t="s">
        <v>191</v>
      </c>
      <c r="D193" s="16" t="s">
        <v>190</v>
      </c>
      <c r="E193" s="17" t="s">
        <v>192</v>
      </c>
      <c r="F193" s="18" t="s">
        <v>66</v>
      </c>
      <c r="G193" s="12">
        <v>14.870901639344261</v>
      </c>
      <c r="H193" s="12">
        <v>29.5</v>
      </c>
      <c r="I193" s="25"/>
    </row>
    <row r="194" spans="1:9" s="9" customFormat="1" ht="21.75" customHeight="1">
      <c r="A194" s="234"/>
      <c r="B194" s="206"/>
      <c r="C194" s="16" t="s">
        <v>983</v>
      </c>
      <c r="D194" s="16" t="s">
        <v>984</v>
      </c>
      <c r="E194" s="17" t="s">
        <v>193</v>
      </c>
      <c r="F194" s="18" t="s">
        <v>66</v>
      </c>
      <c r="G194" s="12">
        <v>14.870901639344261</v>
      </c>
      <c r="H194" s="12">
        <v>29.5</v>
      </c>
      <c r="I194" s="25"/>
    </row>
    <row r="195" spans="1:9" s="9" customFormat="1" ht="21.75" customHeight="1">
      <c r="A195" s="234"/>
      <c r="B195" s="206"/>
      <c r="C195" s="16" t="s">
        <v>195</v>
      </c>
      <c r="D195" s="16" t="s">
        <v>194</v>
      </c>
      <c r="E195" s="17" t="s">
        <v>196</v>
      </c>
      <c r="F195" s="18" t="s">
        <v>66</v>
      </c>
      <c r="G195" s="12">
        <v>14.870901639344261</v>
      </c>
      <c r="H195" s="12">
        <v>29.5</v>
      </c>
      <c r="I195" s="25"/>
    </row>
    <row r="196" spans="1:9" s="9" customFormat="1" ht="21.75" customHeight="1">
      <c r="A196" s="234"/>
      <c r="B196" s="206"/>
      <c r="C196" s="16" t="s">
        <v>198</v>
      </c>
      <c r="D196" s="16" t="s">
        <v>197</v>
      </c>
      <c r="E196" s="17" t="s">
        <v>199</v>
      </c>
      <c r="F196" s="18" t="s">
        <v>66</v>
      </c>
      <c r="G196" s="12">
        <v>24.196721311475411</v>
      </c>
      <c r="H196" s="12">
        <v>48</v>
      </c>
      <c r="I196" s="25"/>
    </row>
    <row r="197" spans="1:9" s="9" customFormat="1" ht="21.75" customHeight="1">
      <c r="A197" s="234"/>
      <c r="B197" s="206"/>
      <c r="C197" s="16" t="s">
        <v>589</v>
      </c>
      <c r="D197" s="16" t="s">
        <v>588</v>
      </c>
      <c r="E197" s="17" t="s">
        <v>590</v>
      </c>
      <c r="F197" s="18" t="s">
        <v>6</v>
      </c>
      <c r="G197" s="12">
        <v>27.725409836065577</v>
      </c>
      <c r="H197" s="12">
        <v>55</v>
      </c>
      <c r="I197" s="25"/>
    </row>
    <row r="198" spans="1:9" s="9" customFormat="1" ht="21.75" customHeight="1">
      <c r="A198" s="234"/>
      <c r="B198" s="206"/>
      <c r="C198" s="16" t="s">
        <v>592</v>
      </c>
      <c r="D198" s="16" t="s">
        <v>591</v>
      </c>
      <c r="E198" s="17" t="s">
        <v>593</v>
      </c>
      <c r="F198" s="18" t="s">
        <v>6</v>
      </c>
      <c r="G198" s="12">
        <v>27.725409836065577</v>
      </c>
      <c r="H198" s="12">
        <v>55</v>
      </c>
      <c r="I198" s="25"/>
    </row>
    <row r="199" spans="1:9" s="9" customFormat="1" ht="21.75" customHeight="1">
      <c r="A199" s="234"/>
      <c r="B199" s="206"/>
      <c r="C199" s="16" t="s">
        <v>786</v>
      </c>
      <c r="D199" s="16" t="s">
        <v>785</v>
      </c>
      <c r="E199" s="17" t="s">
        <v>822</v>
      </c>
      <c r="F199" s="18" t="s">
        <v>66</v>
      </c>
      <c r="G199" s="12">
        <v>19.155737704918032</v>
      </c>
      <c r="H199" s="12">
        <v>38</v>
      </c>
      <c r="I199" s="25"/>
    </row>
    <row r="200" spans="1:9" s="9" customFormat="1" ht="21.75" customHeight="1">
      <c r="A200" s="234"/>
      <c r="B200" s="206"/>
      <c r="C200" s="16" t="s">
        <v>852</v>
      </c>
      <c r="D200" s="16" t="s">
        <v>853</v>
      </c>
      <c r="E200" s="17" t="s">
        <v>854</v>
      </c>
      <c r="F200" s="18" t="s">
        <v>66</v>
      </c>
      <c r="G200" s="12">
        <v>24.196721311475411</v>
      </c>
      <c r="H200" s="12">
        <v>48</v>
      </c>
      <c r="I200" s="25"/>
    </row>
    <row r="201" spans="1:9" s="9" customFormat="1" ht="21.75" customHeight="1">
      <c r="A201" s="234"/>
      <c r="B201" s="206"/>
      <c r="C201" s="16" t="s">
        <v>788</v>
      </c>
      <c r="D201" s="16" t="s">
        <v>787</v>
      </c>
      <c r="E201" s="17" t="s">
        <v>823</v>
      </c>
      <c r="F201" s="18" t="s">
        <v>55</v>
      </c>
      <c r="G201" s="12">
        <v>22.180327868852459</v>
      </c>
      <c r="H201" s="12">
        <v>44</v>
      </c>
      <c r="I201" s="25"/>
    </row>
    <row r="202" spans="1:9" s="9" customFormat="1" ht="21.75" customHeight="1">
      <c r="A202" s="234"/>
      <c r="B202" s="206"/>
      <c r="C202" s="16" t="s">
        <v>790</v>
      </c>
      <c r="D202" s="16" t="s">
        <v>789</v>
      </c>
      <c r="E202" s="17" t="s">
        <v>824</v>
      </c>
      <c r="F202" s="18" t="s">
        <v>54</v>
      </c>
      <c r="G202" s="12">
        <v>16.383196721311474</v>
      </c>
      <c r="H202" s="12">
        <v>32.5</v>
      </c>
      <c r="I202" s="25"/>
    </row>
    <row r="203" spans="1:9" s="9" customFormat="1" ht="21.75" customHeight="1">
      <c r="A203" s="234"/>
      <c r="B203" s="206"/>
      <c r="C203" s="16" t="s">
        <v>792</v>
      </c>
      <c r="D203" s="16" t="s">
        <v>791</v>
      </c>
      <c r="E203" s="17" t="s">
        <v>825</v>
      </c>
      <c r="F203" s="18" t="s">
        <v>54</v>
      </c>
      <c r="G203" s="12">
        <v>16.383196721311474</v>
      </c>
      <c r="H203" s="12">
        <v>32.5</v>
      </c>
      <c r="I203" s="25"/>
    </row>
    <row r="204" spans="1:9" s="9" customFormat="1" ht="21.75" customHeight="1">
      <c r="A204" s="234"/>
      <c r="B204" s="206"/>
      <c r="C204" s="16" t="s">
        <v>794</v>
      </c>
      <c r="D204" s="16" t="s">
        <v>793</v>
      </c>
      <c r="E204" s="17" t="s">
        <v>826</v>
      </c>
      <c r="F204" s="18" t="s">
        <v>66</v>
      </c>
      <c r="G204" s="12">
        <v>17.643442622950822</v>
      </c>
      <c r="H204" s="12">
        <v>35</v>
      </c>
      <c r="I204" s="25"/>
    </row>
    <row r="205" spans="1:9" s="9" customFormat="1" ht="21.75" customHeight="1">
      <c r="A205" s="234"/>
      <c r="B205" s="206"/>
      <c r="C205" s="16" t="s">
        <v>601</v>
      </c>
      <c r="D205" s="16" t="s">
        <v>600</v>
      </c>
      <c r="E205" s="17" t="s">
        <v>602</v>
      </c>
      <c r="F205" s="18" t="s">
        <v>200</v>
      </c>
      <c r="G205" s="12">
        <v>21.172131147540981</v>
      </c>
      <c r="H205" s="12">
        <v>42</v>
      </c>
      <c r="I205" s="25"/>
    </row>
    <row r="206" spans="1:9" s="9" customFormat="1" ht="21.75" customHeight="1">
      <c r="A206" s="234"/>
      <c r="B206" s="206"/>
      <c r="C206" s="16" t="s">
        <v>703</v>
      </c>
      <c r="D206" s="16" t="s">
        <v>702</v>
      </c>
      <c r="E206" s="17" t="s">
        <v>704</v>
      </c>
      <c r="F206" s="18" t="s">
        <v>66</v>
      </c>
      <c r="G206" s="12">
        <v>18.651639344262293</v>
      </c>
      <c r="H206" s="12">
        <v>37</v>
      </c>
      <c r="I206" s="25"/>
    </row>
    <row r="207" spans="1:9" s="9" customFormat="1" ht="21.75" customHeight="1">
      <c r="A207" s="234"/>
      <c r="B207" s="206"/>
      <c r="C207" s="16" t="s">
        <v>880</v>
      </c>
      <c r="D207" s="16" t="s">
        <v>905</v>
      </c>
      <c r="E207" s="17" t="s">
        <v>879</v>
      </c>
      <c r="F207" s="18" t="s">
        <v>6</v>
      </c>
      <c r="G207" s="12">
        <v>24.196721311475411</v>
      </c>
      <c r="H207" s="12">
        <v>48</v>
      </c>
      <c r="I207" s="33"/>
    </row>
    <row r="208" spans="1:9" s="9" customFormat="1" ht="21.75" customHeight="1">
      <c r="A208" s="234"/>
      <c r="B208" s="206"/>
      <c r="C208" s="16" t="s">
        <v>1525</v>
      </c>
      <c r="D208" s="16" t="s">
        <v>1526</v>
      </c>
      <c r="E208" s="17" t="s">
        <v>1527</v>
      </c>
      <c r="F208" s="18" t="s">
        <v>71</v>
      </c>
      <c r="G208" s="12">
        <v>31.758196721311474</v>
      </c>
      <c r="H208" s="12">
        <v>63</v>
      </c>
      <c r="I208" s="33"/>
    </row>
    <row r="209" spans="1:9" s="9" customFormat="1" ht="21.75" customHeight="1">
      <c r="A209" s="234"/>
      <c r="B209" s="206"/>
      <c r="C209" s="16" t="s">
        <v>1528</v>
      </c>
      <c r="D209" s="16" t="s">
        <v>1529</v>
      </c>
      <c r="E209" s="17" t="s">
        <v>1530</v>
      </c>
      <c r="F209" s="18" t="s">
        <v>71</v>
      </c>
      <c r="G209" s="12">
        <v>31.758196721311474</v>
      </c>
      <c r="H209" s="12">
        <v>63</v>
      </c>
      <c r="I209" s="33"/>
    </row>
    <row r="210" spans="1:9" s="9" customFormat="1" ht="21.75" customHeight="1">
      <c r="A210" s="234"/>
      <c r="B210" s="206"/>
      <c r="C210" s="16" t="s">
        <v>1531</v>
      </c>
      <c r="D210" s="16" t="s">
        <v>1532</v>
      </c>
      <c r="E210" s="17" t="s">
        <v>1533</v>
      </c>
      <c r="F210" s="18" t="s">
        <v>71</v>
      </c>
      <c r="G210" s="12">
        <v>31.758196721311474</v>
      </c>
      <c r="H210" s="12">
        <v>63</v>
      </c>
      <c r="I210" s="33"/>
    </row>
    <row r="211" spans="1:9" s="9" customFormat="1" ht="21.75" customHeight="1">
      <c r="A211" s="234"/>
      <c r="B211" s="206"/>
      <c r="C211" s="16" t="s">
        <v>203</v>
      </c>
      <c r="D211" s="16" t="s">
        <v>202</v>
      </c>
      <c r="E211" s="17" t="s">
        <v>1534</v>
      </c>
      <c r="F211" s="18" t="s">
        <v>30</v>
      </c>
      <c r="G211" s="12">
        <v>62.760245901639344</v>
      </c>
      <c r="H211" s="12">
        <v>124.5</v>
      </c>
      <c r="I211" s="33"/>
    </row>
    <row r="212" spans="1:9" s="9" customFormat="1" ht="21.75" customHeight="1">
      <c r="A212" s="234"/>
      <c r="B212" s="206"/>
      <c r="C212" s="16" t="s">
        <v>1535</v>
      </c>
      <c r="D212" s="16" t="s">
        <v>1536</v>
      </c>
      <c r="E212" s="17" t="s">
        <v>1537</v>
      </c>
      <c r="F212" s="18" t="s">
        <v>30</v>
      </c>
      <c r="G212" s="12">
        <v>31.843893442622953</v>
      </c>
      <c r="H212" s="12">
        <v>63.17</v>
      </c>
      <c r="I212" s="33"/>
    </row>
    <row r="213" spans="1:9" s="9" customFormat="1" ht="21.75" customHeight="1">
      <c r="A213" s="234"/>
      <c r="B213" s="206"/>
      <c r="C213" s="16" t="s">
        <v>1538</v>
      </c>
      <c r="D213" s="16" t="s">
        <v>1539</v>
      </c>
      <c r="E213" s="17" t="s">
        <v>1540</v>
      </c>
      <c r="F213" s="18" t="s">
        <v>6</v>
      </c>
      <c r="G213" s="12">
        <v>27.725409836065577</v>
      </c>
      <c r="H213" s="12">
        <v>55</v>
      </c>
      <c r="I213" s="33"/>
    </row>
    <row r="214" spans="1:9" s="9" customFormat="1" ht="21.75" customHeight="1">
      <c r="A214" s="234"/>
      <c r="B214" s="206"/>
      <c r="C214" s="16" t="s">
        <v>694</v>
      </c>
      <c r="D214" s="16" t="s">
        <v>693</v>
      </c>
      <c r="E214" s="17" t="s">
        <v>695</v>
      </c>
      <c r="F214" s="18" t="s">
        <v>71</v>
      </c>
      <c r="G214" s="12">
        <v>36.295081967213115</v>
      </c>
      <c r="H214" s="12">
        <v>72</v>
      </c>
      <c r="I214" s="33"/>
    </row>
    <row r="215" spans="1:9" s="9" customFormat="1" ht="21.75" customHeight="1">
      <c r="A215" s="234"/>
      <c r="B215" s="206"/>
      <c r="C215" s="16" t="s">
        <v>697</v>
      </c>
      <c r="D215" s="16" t="s">
        <v>696</v>
      </c>
      <c r="E215" s="17" t="s">
        <v>698</v>
      </c>
      <c r="F215" s="18" t="s">
        <v>71</v>
      </c>
      <c r="G215" s="12">
        <v>36.295081967213115</v>
      </c>
      <c r="H215" s="12">
        <v>72</v>
      </c>
      <c r="I215" s="33"/>
    </row>
    <row r="216" spans="1:9" s="9" customFormat="1" ht="21.75" customHeight="1">
      <c r="A216" s="234"/>
      <c r="B216" s="206"/>
      <c r="C216" s="16" t="s">
        <v>700</v>
      </c>
      <c r="D216" s="16" t="s">
        <v>699</v>
      </c>
      <c r="E216" s="17" t="s">
        <v>701</v>
      </c>
      <c r="F216" s="18" t="s">
        <v>71</v>
      </c>
      <c r="G216" s="12">
        <v>36.295081967213115</v>
      </c>
      <c r="H216" s="12">
        <v>72</v>
      </c>
      <c r="I216" s="33"/>
    </row>
    <row r="217" spans="1:9" s="9" customFormat="1" ht="21.75" customHeight="1">
      <c r="A217" s="234"/>
      <c r="B217" s="206"/>
      <c r="C217" s="16" t="s">
        <v>1541</v>
      </c>
      <c r="D217" s="16" t="s">
        <v>1542</v>
      </c>
      <c r="E217" s="17" t="s">
        <v>1543</v>
      </c>
      <c r="F217" s="18" t="s">
        <v>6</v>
      </c>
      <c r="G217" s="12">
        <v>38.059426229508198</v>
      </c>
      <c r="H217" s="12">
        <v>75.5</v>
      </c>
      <c r="I217" s="33"/>
    </row>
    <row r="218" spans="1:9" s="9" customFormat="1" ht="21.75" customHeight="1">
      <c r="A218" s="234"/>
      <c r="B218" s="206"/>
      <c r="C218" s="16" t="s">
        <v>1544</v>
      </c>
      <c r="D218" s="16" t="s">
        <v>1545</v>
      </c>
      <c r="E218" s="17" t="s">
        <v>1546</v>
      </c>
      <c r="F218" s="18" t="s">
        <v>200</v>
      </c>
      <c r="G218" s="12">
        <v>32.262295081967217</v>
      </c>
      <c r="H218" s="12">
        <v>64</v>
      </c>
      <c r="I218" s="33"/>
    </row>
    <row r="219" spans="1:9" s="9" customFormat="1" ht="21.75" customHeight="1">
      <c r="A219" s="234"/>
      <c r="B219" s="206"/>
      <c r="C219" s="16" t="s">
        <v>1547</v>
      </c>
      <c r="D219" s="16" t="s">
        <v>1548</v>
      </c>
      <c r="E219" s="17" t="s">
        <v>1549</v>
      </c>
      <c r="F219" s="18" t="s">
        <v>6</v>
      </c>
      <c r="G219" s="12">
        <v>36.295081967213115</v>
      </c>
      <c r="H219" s="12">
        <v>72</v>
      </c>
      <c r="I219" s="33"/>
    </row>
    <row r="220" spans="1:9" s="9" customFormat="1" ht="21.75" customHeight="1">
      <c r="A220" s="234"/>
      <c r="B220" s="206"/>
      <c r="C220" s="16" t="s">
        <v>1550</v>
      </c>
      <c r="D220" s="16" t="s">
        <v>1551</v>
      </c>
      <c r="E220" s="16" t="s">
        <v>1552</v>
      </c>
      <c r="F220" s="18" t="s">
        <v>1553</v>
      </c>
      <c r="G220" s="12">
        <v>35.286885245901644</v>
      </c>
      <c r="H220" s="12">
        <v>70</v>
      </c>
      <c r="I220" s="33"/>
    </row>
    <row r="221" spans="1:9" s="9" customFormat="1" ht="21.75" customHeight="1">
      <c r="A221" s="233" t="s">
        <v>856</v>
      </c>
      <c r="B221" s="205" t="s">
        <v>204</v>
      </c>
      <c r="C221" s="16" t="s">
        <v>217</v>
      </c>
      <c r="D221" s="16" t="s">
        <v>216</v>
      </c>
      <c r="E221" s="17" t="s">
        <v>565</v>
      </c>
      <c r="F221" s="18" t="s">
        <v>6</v>
      </c>
      <c r="G221" s="12">
        <v>5.0409836065573765</v>
      </c>
      <c r="H221" s="12">
        <v>10</v>
      </c>
      <c r="I221" s="25"/>
    </row>
    <row r="222" spans="1:9" s="9" customFormat="1" ht="21.75" customHeight="1">
      <c r="A222" s="234"/>
      <c r="B222" s="206"/>
      <c r="C222" s="16" t="s">
        <v>206</v>
      </c>
      <c r="D222" s="16" t="s">
        <v>205</v>
      </c>
      <c r="E222" s="17" t="s">
        <v>207</v>
      </c>
      <c r="F222" s="18" t="s">
        <v>7</v>
      </c>
      <c r="G222" s="12">
        <v>13.106557377049182</v>
      </c>
      <c r="H222" s="12">
        <v>26</v>
      </c>
      <c r="I222" s="25"/>
    </row>
    <row r="223" spans="1:9" s="9" customFormat="1" ht="21.75" customHeight="1">
      <c r="A223" s="234"/>
      <c r="B223" s="206"/>
      <c r="C223" s="16" t="s">
        <v>212</v>
      </c>
      <c r="D223" s="16" t="s">
        <v>211</v>
      </c>
      <c r="E223" s="17" t="s">
        <v>566</v>
      </c>
      <c r="F223" s="18" t="s">
        <v>8</v>
      </c>
      <c r="G223" s="12">
        <v>39.319672131147541</v>
      </c>
      <c r="H223" s="12">
        <v>78</v>
      </c>
      <c r="I223" s="25"/>
    </row>
    <row r="224" spans="1:9" s="9" customFormat="1" ht="21.75" customHeight="1">
      <c r="A224" s="234"/>
      <c r="B224" s="206"/>
      <c r="C224" s="16" t="s">
        <v>636</v>
      </c>
      <c r="D224" s="16" t="s">
        <v>635</v>
      </c>
      <c r="E224" s="17" t="s">
        <v>637</v>
      </c>
      <c r="F224" s="18" t="s">
        <v>6</v>
      </c>
      <c r="G224" s="12">
        <v>4.5368852459016393</v>
      </c>
      <c r="H224" s="12">
        <v>9</v>
      </c>
      <c r="I224" s="25"/>
    </row>
    <row r="225" spans="1:9" s="9" customFormat="1" ht="21.75" customHeight="1">
      <c r="A225" s="234"/>
      <c r="B225" s="206"/>
      <c r="C225" s="16" t="s">
        <v>210</v>
      </c>
      <c r="D225" s="16" t="s">
        <v>209</v>
      </c>
      <c r="E225" s="17" t="s">
        <v>208</v>
      </c>
      <c r="F225" s="18" t="s">
        <v>29</v>
      </c>
      <c r="G225" s="12">
        <v>16.635245901639344</v>
      </c>
      <c r="H225" s="12">
        <v>33</v>
      </c>
      <c r="I225" s="25"/>
    </row>
    <row r="226" spans="1:9" s="9" customFormat="1" ht="21.75" customHeight="1">
      <c r="A226" s="234"/>
      <c r="B226" s="206"/>
      <c r="C226" s="16" t="s">
        <v>214</v>
      </c>
      <c r="D226" s="16" t="s">
        <v>213</v>
      </c>
      <c r="E226" s="17" t="s">
        <v>215</v>
      </c>
      <c r="F226" s="18" t="s">
        <v>1576</v>
      </c>
      <c r="G226" s="12">
        <v>9.5778688524590159</v>
      </c>
      <c r="H226" s="12">
        <v>19</v>
      </c>
      <c r="I226" s="25"/>
    </row>
    <row r="227" spans="1:9" s="9" customFormat="1" ht="21.75" customHeight="1">
      <c r="A227" s="234"/>
      <c r="B227" s="206"/>
      <c r="C227" s="16" t="s">
        <v>1577</v>
      </c>
      <c r="D227" s="16" t="s">
        <v>1578</v>
      </c>
      <c r="E227" s="17" t="s">
        <v>1579</v>
      </c>
      <c r="F227" s="18" t="s">
        <v>6</v>
      </c>
      <c r="G227" s="12">
        <v>4.5368852459016393</v>
      </c>
      <c r="H227" s="12">
        <v>9</v>
      </c>
      <c r="I227" s="25"/>
    </row>
    <row r="228" spans="1:9" s="9" customFormat="1" ht="21.75" customHeight="1">
      <c r="A228" s="234"/>
      <c r="B228" s="206"/>
      <c r="C228" s="16" t="s">
        <v>1129</v>
      </c>
      <c r="D228" s="16" t="s">
        <v>1128</v>
      </c>
      <c r="E228" s="17" t="s">
        <v>1133</v>
      </c>
      <c r="F228" s="18" t="s">
        <v>29</v>
      </c>
      <c r="G228" s="12">
        <v>16.635245901639344</v>
      </c>
      <c r="H228" s="12">
        <v>33</v>
      </c>
      <c r="I228" s="25"/>
    </row>
    <row r="229" spans="1:9" s="9" customFormat="1" ht="21.75" customHeight="1">
      <c r="A229" s="234"/>
      <c r="B229" s="206"/>
      <c r="C229" s="16" t="s">
        <v>1580</v>
      </c>
      <c r="D229" s="16" t="s">
        <v>1581</v>
      </c>
      <c r="E229" s="17" t="s">
        <v>1582</v>
      </c>
      <c r="F229" s="18" t="s">
        <v>6</v>
      </c>
      <c r="G229" s="12">
        <v>4.5368852459016393</v>
      </c>
      <c r="H229" s="12">
        <v>9</v>
      </c>
      <c r="I229" s="25"/>
    </row>
    <row r="230" spans="1:9" s="9" customFormat="1" ht="21.75" customHeight="1">
      <c r="A230" s="234"/>
      <c r="B230" s="206"/>
      <c r="C230" s="16" t="s">
        <v>1127</v>
      </c>
      <c r="D230" s="16" t="s">
        <v>1126</v>
      </c>
      <c r="E230" s="17" t="s">
        <v>1132</v>
      </c>
      <c r="F230" s="18" t="s">
        <v>7</v>
      </c>
      <c r="G230" s="12">
        <v>13.106557377049182</v>
      </c>
      <c r="H230" s="12">
        <v>26</v>
      </c>
      <c r="I230" s="25"/>
    </row>
    <row r="231" spans="1:9" s="9" customFormat="1">
      <c r="A231" s="234"/>
      <c r="B231" s="206"/>
      <c r="C231" s="16" t="s">
        <v>1131</v>
      </c>
      <c r="D231" s="16" t="s">
        <v>1130</v>
      </c>
      <c r="E231" s="17" t="s">
        <v>1134</v>
      </c>
      <c r="F231" s="18" t="s">
        <v>8</v>
      </c>
      <c r="G231" s="12">
        <v>39.319672131147541</v>
      </c>
      <c r="H231" s="12">
        <v>78</v>
      </c>
      <c r="I231" s="25"/>
    </row>
    <row r="232" spans="1:9" s="9" customFormat="1" ht="21.75" customHeight="1">
      <c r="A232" s="234"/>
      <c r="B232" s="206"/>
      <c r="C232" s="16" t="s">
        <v>1583</v>
      </c>
      <c r="D232" s="16" t="s">
        <v>1584</v>
      </c>
      <c r="E232" s="17" t="s">
        <v>1585</v>
      </c>
      <c r="F232" s="18" t="s">
        <v>29</v>
      </c>
      <c r="G232" s="12">
        <v>17.391393442622952</v>
      </c>
      <c r="H232" s="12">
        <v>34.5</v>
      </c>
      <c r="I232" s="25"/>
    </row>
    <row r="233" spans="1:9" s="9" customFormat="1" ht="21.75" customHeight="1">
      <c r="A233" s="234"/>
      <c r="B233" s="206"/>
      <c r="C233" s="16" t="s">
        <v>219</v>
      </c>
      <c r="D233" s="16" t="s">
        <v>218</v>
      </c>
      <c r="E233" s="17" t="s">
        <v>567</v>
      </c>
      <c r="F233" s="18" t="s">
        <v>44</v>
      </c>
      <c r="G233" s="12">
        <v>5.0409836065573765</v>
      </c>
      <c r="H233" s="12">
        <v>10</v>
      </c>
      <c r="I233" s="25"/>
    </row>
    <row r="234" spans="1:9" s="9" customFormat="1" ht="21.75" customHeight="1">
      <c r="A234" s="234"/>
      <c r="B234" s="206"/>
      <c r="C234" s="16" t="s">
        <v>222</v>
      </c>
      <c r="D234" s="16" t="s">
        <v>221</v>
      </c>
      <c r="E234" s="17" t="s">
        <v>220</v>
      </c>
      <c r="F234" s="18" t="s">
        <v>54</v>
      </c>
      <c r="G234" s="12">
        <v>15.627049180327869</v>
      </c>
      <c r="H234" s="12">
        <v>31</v>
      </c>
      <c r="I234" s="25"/>
    </row>
    <row r="235" spans="1:9" s="47" customFormat="1" ht="21.75" customHeight="1">
      <c r="A235" s="234"/>
      <c r="B235" s="206"/>
      <c r="C235" s="71" t="s">
        <v>2037</v>
      </c>
      <c r="D235" s="69" t="s">
        <v>2071</v>
      </c>
      <c r="E235" s="45" t="s">
        <v>609</v>
      </c>
      <c r="F235" s="46" t="s">
        <v>71</v>
      </c>
      <c r="G235" s="43">
        <v>21.928278688524589</v>
      </c>
      <c r="H235" s="43">
        <v>43.5</v>
      </c>
      <c r="I235" s="70"/>
    </row>
    <row r="236" spans="1:9" s="9" customFormat="1" ht="21.75" customHeight="1">
      <c r="A236" s="234"/>
      <c r="B236" s="206"/>
      <c r="C236" s="16" t="s">
        <v>224</v>
      </c>
      <c r="D236" s="16" t="s">
        <v>223</v>
      </c>
      <c r="E236" s="17" t="s">
        <v>568</v>
      </c>
      <c r="F236" s="18" t="s">
        <v>44</v>
      </c>
      <c r="G236" s="12">
        <v>5.0409836065573765</v>
      </c>
      <c r="H236" s="12">
        <v>10</v>
      </c>
      <c r="I236" s="25"/>
    </row>
    <row r="237" spans="1:9" s="9" customFormat="1" ht="21.75" customHeight="1">
      <c r="A237" s="234"/>
      <c r="B237" s="206"/>
      <c r="C237" s="16" t="s">
        <v>227</v>
      </c>
      <c r="D237" s="16" t="s">
        <v>226</v>
      </c>
      <c r="E237" s="17" t="s">
        <v>225</v>
      </c>
      <c r="F237" s="18" t="s">
        <v>54</v>
      </c>
      <c r="G237" s="12">
        <v>15.627049180327869</v>
      </c>
      <c r="H237" s="12">
        <v>31</v>
      </c>
      <c r="I237" s="25"/>
    </row>
    <row r="238" spans="1:9" s="9" customFormat="1" ht="21.75" customHeight="1">
      <c r="A238" s="234"/>
      <c r="B238" s="206"/>
      <c r="C238" s="16" t="s">
        <v>614</v>
      </c>
      <c r="D238" s="16" t="s">
        <v>613</v>
      </c>
      <c r="E238" s="17" t="s">
        <v>1026</v>
      </c>
      <c r="F238" s="18" t="s">
        <v>6</v>
      </c>
      <c r="G238" s="12">
        <v>5.0409836065573765</v>
      </c>
      <c r="H238" s="12">
        <v>10</v>
      </c>
      <c r="I238" s="25"/>
    </row>
    <row r="239" spans="1:9" s="9" customFormat="1" ht="21.75" customHeight="1">
      <c r="A239" s="234"/>
      <c r="B239" s="206"/>
      <c r="C239" s="16" t="s">
        <v>552</v>
      </c>
      <c r="D239" s="16" t="s">
        <v>555</v>
      </c>
      <c r="E239" s="17" t="s">
        <v>554</v>
      </c>
      <c r="F239" s="18" t="s">
        <v>7</v>
      </c>
      <c r="G239" s="12">
        <v>13.106557377049182</v>
      </c>
      <c r="H239" s="12">
        <v>26</v>
      </c>
      <c r="I239" s="25"/>
    </row>
    <row r="240" spans="1:9" s="9" customFormat="1" ht="21.75" customHeight="1">
      <c r="A240" s="234"/>
      <c r="B240" s="206"/>
      <c r="C240" s="16" t="s">
        <v>616</v>
      </c>
      <c r="D240" s="16" t="s">
        <v>615</v>
      </c>
      <c r="E240" s="17" t="s">
        <v>554</v>
      </c>
      <c r="F240" s="18" t="s">
        <v>8</v>
      </c>
      <c r="G240" s="12">
        <v>39.319672131147541</v>
      </c>
      <c r="H240" s="12">
        <v>78</v>
      </c>
      <c r="I240" s="25"/>
    </row>
    <row r="241" spans="1:9" s="9" customFormat="1" ht="21.75" customHeight="1">
      <c r="A241" s="234"/>
      <c r="B241" s="206"/>
      <c r="C241" s="16" t="s">
        <v>618</v>
      </c>
      <c r="D241" s="16" t="s">
        <v>617</v>
      </c>
      <c r="E241" s="17" t="s">
        <v>1027</v>
      </c>
      <c r="F241" s="18" t="s">
        <v>6</v>
      </c>
      <c r="G241" s="12">
        <v>5.0409836065573765</v>
      </c>
      <c r="H241" s="12">
        <v>10</v>
      </c>
      <c r="I241" s="25"/>
    </row>
    <row r="242" spans="1:9" s="9" customFormat="1" ht="21.75" customHeight="1">
      <c r="A242" s="234"/>
      <c r="B242" s="206"/>
      <c r="C242" s="16" t="s">
        <v>553</v>
      </c>
      <c r="D242" s="16" t="s">
        <v>556</v>
      </c>
      <c r="E242" s="17" t="s">
        <v>557</v>
      </c>
      <c r="F242" s="18" t="s">
        <v>29</v>
      </c>
      <c r="G242" s="12">
        <v>16.635245901639344</v>
      </c>
      <c r="H242" s="12">
        <v>33</v>
      </c>
      <c r="I242" s="25"/>
    </row>
    <row r="243" spans="1:9" s="9" customFormat="1" ht="21.75" customHeight="1">
      <c r="A243" s="234"/>
      <c r="B243" s="206"/>
      <c r="C243" s="16" t="s">
        <v>550</v>
      </c>
      <c r="D243" s="16" t="s">
        <v>551</v>
      </c>
      <c r="E243" s="17" t="s">
        <v>549</v>
      </c>
      <c r="F243" s="18" t="s">
        <v>29</v>
      </c>
      <c r="G243" s="12">
        <v>23.944672131147541</v>
      </c>
      <c r="H243" s="12">
        <v>47.5</v>
      </c>
      <c r="I243" s="25"/>
    </row>
    <row r="244" spans="1:9" s="9" customFormat="1" ht="21.75" customHeight="1">
      <c r="A244" s="234"/>
      <c r="B244" s="206"/>
      <c r="C244" s="16" t="s">
        <v>229</v>
      </c>
      <c r="D244" s="16" t="s">
        <v>228</v>
      </c>
      <c r="E244" s="17" t="s">
        <v>230</v>
      </c>
      <c r="F244" s="18" t="s">
        <v>29</v>
      </c>
      <c r="G244" s="12">
        <v>18.651639344262293</v>
      </c>
      <c r="H244" s="12">
        <v>37</v>
      </c>
      <c r="I244" s="25"/>
    </row>
    <row r="245" spans="1:9" s="9" customFormat="1" ht="21.75" customHeight="1">
      <c r="A245" s="234"/>
      <c r="B245" s="206"/>
      <c r="C245" s="16" t="s">
        <v>232</v>
      </c>
      <c r="D245" s="16" t="s">
        <v>231</v>
      </c>
      <c r="E245" s="17" t="s">
        <v>233</v>
      </c>
      <c r="F245" s="18" t="s">
        <v>234</v>
      </c>
      <c r="G245" s="12">
        <v>19.659836065573771</v>
      </c>
      <c r="H245" s="12">
        <v>39</v>
      </c>
      <c r="I245" s="25"/>
    </row>
    <row r="246" spans="1:9" s="9" customFormat="1" ht="21.75" customHeight="1">
      <c r="A246" s="234"/>
      <c r="B246" s="206"/>
      <c r="C246" s="16" t="s">
        <v>236</v>
      </c>
      <c r="D246" s="16" t="s">
        <v>235</v>
      </c>
      <c r="E246" s="17" t="s">
        <v>237</v>
      </c>
      <c r="F246" s="18" t="s">
        <v>238</v>
      </c>
      <c r="G246" s="12">
        <v>12.350409836065573</v>
      </c>
      <c r="H246" s="12">
        <v>24.5</v>
      </c>
      <c r="I246" s="25"/>
    </row>
    <row r="247" spans="1:9" s="9" customFormat="1" ht="21.75" customHeight="1">
      <c r="A247" s="234"/>
      <c r="B247" s="206"/>
      <c r="C247" s="16" t="s">
        <v>611</v>
      </c>
      <c r="D247" s="16" t="s">
        <v>610</v>
      </c>
      <c r="E247" s="17" t="s">
        <v>612</v>
      </c>
      <c r="F247" s="18" t="s">
        <v>29</v>
      </c>
      <c r="G247" s="12">
        <v>18.651639344262293</v>
      </c>
      <c r="H247" s="12">
        <v>37</v>
      </c>
      <c r="I247" s="25"/>
    </row>
    <row r="248" spans="1:9" s="9" customFormat="1" ht="21.75" customHeight="1">
      <c r="A248" s="234"/>
      <c r="B248" s="206"/>
      <c r="C248" s="16" t="s">
        <v>240</v>
      </c>
      <c r="D248" s="16" t="s">
        <v>239</v>
      </c>
      <c r="E248" s="17" t="s">
        <v>241</v>
      </c>
      <c r="F248" s="18" t="s">
        <v>6</v>
      </c>
      <c r="G248" s="12">
        <v>17.139344262295083</v>
      </c>
      <c r="H248" s="12">
        <v>34</v>
      </c>
      <c r="I248" s="25"/>
    </row>
    <row r="249" spans="1:9" s="9" customFormat="1" ht="21.75" customHeight="1">
      <c r="A249" s="234"/>
      <c r="B249" s="206"/>
      <c r="C249" s="16" t="s">
        <v>574</v>
      </c>
      <c r="D249" s="16" t="s">
        <v>573</v>
      </c>
      <c r="E249" s="17" t="s">
        <v>575</v>
      </c>
      <c r="F249" s="18" t="s">
        <v>6</v>
      </c>
      <c r="G249" s="12">
        <v>17.139344262295083</v>
      </c>
      <c r="H249" s="12">
        <v>34</v>
      </c>
      <c r="I249" s="25"/>
    </row>
    <row r="250" spans="1:9" s="9" customFormat="1" ht="21.75" customHeight="1">
      <c r="A250" s="234"/>
      <c r="B250" s="206"/>
      <c r="C250" s="16" t="s">
        <v>620</v>
      </c>
      <c r="D250" s="16" t="s">
        <v>619</v>
      </c>
      <c r="E250" s="17" t="s">
        <v>621</v>
      </c>
      <c r="F250" s="18" t="s">
        <v>6</v>
      </c>
      <c r="G250" s="12">
        <v>17.139344262295083</v>
      </c>
      <c r="H250" s="12">
        <v>34</v>
      </c>
      <c r="I250" s="25"/>
    </row>
    <row r="251" spans="1:9" s="9" customFormat="1" ht="21.6" customHeight="1">
      <c r="A251" s="234"/>
      <c r="B251" s="206"/>
      <c r="C251" s="16" t="s">
        <v>847</v>
      </c>
      <c r="D251" s="16" t="s">
        <v>846</v>
      </c>
      <c r="E251" s="17" t="s">
        <v>850</v>
      </c>
      <c r="F251" s="18" t="s">
        <v>238</v>
      </c>
      <c r="G251" s="12">
        <v>11.090163934426229</v>
      </c>
      <c r="H251" s="12">
        <v>22</v>
      </c>
      <c r="I251" s="25"/>
    </row>
    <row r="252" spans="1:9" s="9" customFormat="1" ht="21.75" customHeight="1">
      <c r="A252" s="234"/>
      <c r="B252" s="206"/>
      <c r="C252" s="16" t="s">
        <v>849</v>
      </c>
      <c r="D252" s="16" t="s">
        <v>848</v>
      </c>
      <c r="E252" s="17" t="s">
        <v>851</v>
      </c>
      <c r="F252" s="18" t="s">
        <v>6</v>
      </c>
      <c r="G252" s="12">
        <v>16.131147540983608</v>
      </c>
      <c r="H252" s="12">
        <v>32</v>
      </c>
      <c r="I252" s="25"/>
    </row>
    <row r="253" spans="1:9" s="9" customFormat="1" ht="21.75" customHeight="1">
      <c r="A253" s="234"/>
      <c r="B253" s="216"/>
      <c r="C253" s="16" t="s">
        <v>522</v>
      </c>
      <c r="D253" s="16" t="s">
        <v>523</v>
      </c>
      <c r="E253" s="17" t="s">
        <v>242</v>
      </c>
      <c r="F253" s="18" t="s">
        <v>1586</v>
      </c>
      <c r="G253" s="12">
        <v>7.5614754098360653</v>
      </c>
      <c r="H253" s="12">
        <v>15</v>
      </c>
      <c r="I253" s="25"/>
    </row>
    <row r="254" spans="1:9" s="9" customFormat="1" ht="21.75" customHeight="1">
      <c r="A254" s="225" t="s">
        <v>249</v>
      </c>
      <c r="B254" s="205" t="s">
        <v>1267</v>
      </c>
      <c r="C254" s="16" t="s">
        <v>1200</v>
      </c>
      <c r="D254" s="16" t="s">
        <v>1251</v>
      </c>
      <c r="E254" s="17" t="s">
        <v>1225</v>
      </c>
      <c r="F254" s="18" t="s">
        <v>1592</v>
      </c>
      <c r="G254" s="12">
        <v>12.098360655737705</v>
      </c>
      <c r="H254" s="12">
        <v>24</v>
      </c>
      <c r="I254" s="25"/>
    </row>
    <row r="255" spans="1:9" s="9" customFormat="1" ht="21.75" customHeight="1">
      <c r="A255" s="226"/>
      <c r="B255" s="207"/>
      <c r="C255" s="16" t="s">
        <v>1201</v>
      </c>
      <c r="D255" s="16" t="s">
        <v>1252</v>
      </c>
      <c r="E255" s="17" t="s">
        <v>1226</v>
      </c>
      <c r="F255" s="18" t="s">
        <v>1104</v>
      </c>
      <c r="G255" s="12">
        <v>11.594262295081966</v>
      </c>
      <c r="H255" s="12">
        <v>23</v>
      </c>
      <c r="I255" s="25"/>
    </row>
    <row r="256" spans="1:9" s="9" customFormat="1" ht="21.75" customHeight="1">
      <c r="A256" s="226"/>
      <c r="B256" s="205" t="s">
        <v>1268</v>
      </c>
      <c r="C256" s="16" t="s">
        <v>1149</v>
      </c>
      <c r="D256" s="16" t="s">
        <v>1253</v>
      </c>
      <c r="E256" s="17" t="s">
        <v>1163</v>
      </c>
      <c r="F256" s="18" t="s">
        <v>1227</v>
      </c>
      <c r="G256" s="12">
        <v>14.114754098360654</v>
      </c>
      <c r="H256" s="12">
        <v>28</v>
      </c>
      <c r="I256" s="25"/>
    </row>
    <row r="257" spans="1:9" s="9" customFormat="1" ht="21.75" customHeight="1">
      <c r="A257" s="226"/>
      <c r="B257" s="206"/>
      <c r="C257" s="16" t="s">
        <v>1150</v>
      </c>
      <c r="D257" s="16" t="s">
        <v>1254</v>
      </c>
      <c r="E257" s="17" t="s">
        <v>1164</v>
      </c>
      <c r="F257" s="18" t="s">
        <v>1227</v>
      </c>
      <c r="G257" s="12">
        <v>14.114754098360654</v>
      </c>
      <c r="H257" s="12">
        <v>28</v>
      </c>
      <c r="I257" s="25"/>
    </row>
    <row r="258" spans="1:9" s="9" customFormat="1" ht="21.75" customHeight="1">
      <c r="A258" s="226"/>
      <c r="B258" s="206"/>
      <c r="C258" s="16" t="s">
        <v>1151</v>
      </c>
      <c r="D258" s="16" t="s">
        <v>1255</v>
      </c>
      <c r="E258" s="17" t="s">
        <v>1165</v>
      </c>
      <c r="F258" s="18" t="s">
        <v>1227</v>
      </c>
      <c r="G258" s="12">
        <v>14.114754098360654</v>
      </c>
      <c r="H258" s="12">
        <v>28</v>
      </c>
      <c r="I258" s="25"/>
    </row>
    <row r="259" spans="1:9" s="9" customFormat="1" ht="21.75" customHeight="1">
      <c r="A259" s="226"/>
      <c r="B259" s="206"/>
      <c r="C259" s="16" t="s">
        <v>1152</v>
      </c>
      <c r="D259" s="16" t="s">
        <v>1256</v>
      </c>
      <c r="E259" s="17" t="s">
        <v>1166</v>
      </c>
      <c r="F259" s="18" t="s">
        <v>1227</v>
      </c>
      <c r="G259" s="12">
        <v>14.114754098360654</v>
      </c>
      <c r="H259" s="12">
        <v>28</v>
      </c>
      <c r="I259" s="25"/>
    </row>
    <row r="260" spans="1:9" s="9" customFormat="1" ht="21.75" customHeight="1">
      <c r="A260" s="226"/>
      <c r="B260" s="206"/>
      <c r="C260" s="16" t="s">
        <v>1153</v>
      </c>
      <c r="D260" s="16" t="s">
        <v>1257</v>
      </c>
      <c r="E260" s="17" t="s">
        <v>1167</v>
      </c>
      <c r="F260" s="18" t="s">
        <v>1227</v>
      </c>
      <c r="G260" s="12">
        <v>14.114754098360654</v>
      </c>
      <c r="H260" s="12">
        <v>28</v>
      </c>
      <c r="I260" s="25"/>
    </row>
    <row r="261" spans="1:9" s="9" customFormat="1" ht="21.75" customHeight="1">
      <c r="A261" s="226"/>
      <c r="B261" s="206"/>
      <c r="C261" s="16" t="s">
        <v>1154</v>
      </c>
      <c r="D261" s="16" t="s">
        <v>1258</v>
      </c>
      <c r="E261" s="17" t="s">
        <v>1168</v>
      </c>
      <c r="F261" s="18" t="s">
        <v>1227</v>
      </c>
      <c r="G261" s="12">
        <v>14.114754098360654</v>
      </c>
      <c r="H261" s="12">
        <v>28</v>
      </c>
      <c r="I261" s="25"/>
    </row>
    <row r="262" spans="1:9" s="9" customFormat="1" ht="21.75" customHeight="1">
      <c r="A262" s="226"/>
      <c r="B262" s="207"/>
      <c r="C262" s="16" t="s">
        <v>1155</v>
      </c>
      <c r="D262" s="16" t="s">
        <v>1259</v>
      </c>
      <c r="E262" s="17" t="s">
        <v>1169</v>
      </c>
      <c r="F262" s="18" t="s">
        <v>1227</v>
      </c>
      <c r="G262" s="12">
        <v>14.114754098360654</v>
      </c>
      <c r="H262" s="12">
        <v>28</v>
      </c>
      <c r="I262" s="25"/>
    </row>
    <row r="263" spans="1:9" s="9" customFormat="1" ht="21.75" customHeight="1">
      <c r="A263" s="226"/>
      <c r="B263" s="205" t="s">
        <v>1269</v>
      </c>
      <c r="C263" s="16" t="s">
        <v>1156</v>
      </c>
      <c r="D263" s="16" t="s">
        <v>1260</v>
      </c>
      <c r="E263" s="17" t="s">
        <v>1170</v>
      </c>
      <c r="F263" s="18" t="s">
        <v>1227</v>
      </c>
      <c r="G263" s="12">
        <v>13.610655737704919</v>
      </c>
      <c r="H263" s="12">
        <v>27</v>
      </c>
      <c r="I263" s="25"/>
    </row>
    <row r="264" spans="1:9" s="9" customFormat="1" ht="21.75" customHeight="1">
      <c r="A264" s="226"/>
      <c r="B264" s="206"/>
      <c r="C264" s="16" t="s">
        <v>1157</v>
      </c>
      <c r="D264" s="16" t="s">
        <v>1261</v>
      </c>
      <c r="E264" s="17" t="s">
        <v>1171</v>
      </c>
      <c r="F264" s="18" t="s">
        <v>1227</v>
      </c>
      <c r="G264" s="12">
        <v>13.610655737704919</v>
      </c>
      <c r="H264" s="12">
        <v>27</v>
      </c>
      <c r="I264" s="25"/>
    </row>
    <row r="265" spans="1:9" s="9" customFormat="1" ht="21.75" customHeight="1">
      <c r="A265" s="226"/>
      <c r="B265" s="206"/>
      <c r="C265" s="16" t="s">
        <v>1158</v>
      </c>
      <c r="D265" s="16" t="s">
        <v>1262</v>
      </c>
      <c r="E265" s="17" t="s">
        <v>1172</v>
      </c>
      <c r="F265" s="18" t="s">
        <v>1227</v>
      </c>
      <c r="G265" s="12">
        <v>13.610655737704919</v>
      </c>
      <c r="H265" s="12">
        <v>27</v>
      </c>
      <c r="I265" s="25"/>
    </row>
    <row r="266" spans="1:9" s="9" customFormat="1" ht="21.75" customHeight="1">
      <c r="A266" s="226"/>
      <c r="B266" s="206"/>
      <c r="C266" s="16" t="s">
        <v>1159</v>
      </c>
      <c r="D266" s="16" t="s">
        <v>1263</v>
      </c>
      <c r="E266" s="17" t="s">
        <v>1173</v>
      </c>
      <c r="F266" s="18" t="s">
        <v>1227</v>
      </c>
      <c r="G266" s="12">
        <v>13.610655737704919</v>
      </c>
      <c r="H266" s="12">
        <v>27</v>
      </c>
      <c r="I266" s="25"/>
    </row>
    <row r="267" spans="1:9" s="9" customFormat="1" ht="21.75" customHeight="1">
      <c r="A267" s="226"/>
      <c r="B267" s="206"/>
      <c r="C267" s="16" t="s">
        <v>1160</v>
      </c>
      <c r="D267" s="16" t="s">
        <v>1264</v>
      </c>
      <c r="E267" s="17" t="s">
        <v>1174</v>
      </c>
      <c r="F267" s="18" t="s">
        <v>1227</v>
      </c>
      <c r="G267" s="12">
        <v>13.610655737704919</v>
      </c>
      <c r="H267" s="12">
        <v>27</v>
      </c>
      <c r="I267" s="25"/>
    </row>
    <row r="268" spans="1:9" s="9" customFormat="1" ht="21.75" customHeight="1">
      <c r="A268" s="226"/>
      <c r="B268" s="206"/>
      <c r="C268" s="16" t="s">
        <v>1161</v>
      </c>
      <c r="D268" s="16" t="s">
        <v>1265</v>
      </c>
      <c r="E268" s="17" t="s">
        <v>1175</v>
      </c>
      <c r="F268" s="18" t="s">
        <v>1227</v>
      </c>
      <c r="G268" s="12">
        <v>13.610655737704919</v>
      </c>
      <c r="H268" s="12">
        <v>27</v>
      </c>
      <c r="I268" s="25"/>
    </row>
    <row r="269" spans="1:9" s="9" customFormat="1" ht="21.75" customHeight="1">
      <c r="A269" s="226"/>
      <c r="B269" s="207"/>
      <c r="C269" s="16" t="s">
        <v>1162</v>
      </c>
      <c r="D269" s="16" t="s">
        <v>1266</v>
      </c>
      <c r="E269" s="17" t="s">
        <v>1176</v>
      </c>
      <c r="F269" s="18" t="s">
        <v>1227</v>
      </c>
      <c r="G269" s="12">
        <v>13.610655737704919</v>
      </c>
      <c r="H269" s="12">
        <v>27</v>
      </c>
      <c r="I269" s="25"/>
    </row>
    <row r="270" spans="1:9" s="9" customFormat="1" ht="21.75" customHeight="1">
      <c r="A270" s="226"/>
      <c r="B270" s="205" t="s">
        <v>1270</v>
      </c>
      <c r="C270" s="16" t="s">
        <v>959</v>
      </c>
      <c r="D270" s="16" t="s">
        <v>960</v>
      </c>
      <c r="E270" s="17" t="s">
        <v>975</v>
      </c>
      <c r="F270" s="18" t="s">
        <v>1602</v>
      </c>
      <c r="G270" s="12">
        <v>11.090163934426229</v>
      </c>
      <c r="H270" s="12">
        <v>22</v>
      </c>
      <c r="I270" s="25"/>
    </row>
    <row r="271" spans="1:9" s="9" customFormat="1" ht="21.75" customHeight="1">
      <c r="A271" s="226"/>
      <c r="B271" s="206"/>
      <c r="C271" s="16" t="s">
        <v>961</v>
      </c>
      <c r="D271" s="16" t="s">
        <v>962</v>
      </c>
      <c r="E271" s="17" t="s">
        <v>976</v>
      </c>
      <c r="F271" s="18" t="s">
        <v>1602</v>
      </c>
      <c r="G271" s="12">
        <v>11.090163934426229</v>
      </c>
      <c r="H271" s="12">
        <v>22</v>
      </c>
      <c r="I271" s="25"/>
    </row>
    <row r="272" spans="1:9" s="9" customFormat="1" ht="21.75" customHeight="1">
      <c r="A272" s="226"/>
      <c r="B272" s="206"/>
      <c r="C272" s="16" t="s">
        <v>963</v>
      </c>
      <c r="D272" s="16" t="s">
        <v>964</v>
      </c>
      <c r="E272" s="17" t="s">
        <v>977</v>
      </c>
      <c r="F272" s="18" t="s">
        <v>1602</v>
      </c>
      <c r="G272" s="12">
        <v>11.090163934426229</v>
      </c>
      <c r="H272" s="12">
        <v>22</v>
      </c>
      <c r="I272" s="25"/>
    </row>
    <row r="273" spans="1:9" s="9" customFormat="1" ht="21.75" customHeight="1">
      <c r="A273" s="226"/>
      <c r="B273" s="206"/>
      <c r="C273" s="16" t="s">
        <v>965</v>
      </c>
      <c r="D273" s="16" t="s">
        <v>966</v>
      </c>
      <c r="E273" s="17" t="s">
        <v>978</v>
      </c>
      <c r="F273" s="18" t="s">
        <v>1602</v>
      </c>
      <c r="G273" s="12">
        <v>11.090163934426229</v>
      </c>
      <c r="H273" s="12">
        <v>22</v>
      </c>
      <c r="I273" s="25"/>
    </row>
    <row r="274" spans="1:9" s="9" customFormat="1" ht="21.75" customHeight="1">
      <c r="A274" s="226"/>
      <c r="B274" s="206"/>
      <c r="C274" s="16" t="s">
        <v>967</v>
      </c>
      <c r="D274" s="16" t="s">
        <v>968</v>
      </c>
      <c r="E274" s="17" t="s">
        <v>979</v>
      </c>
      <c r="F274" s="18" t="s">
        <v>1602</v>
      </c>
      <c r="G274" s="12">
        <v>11.090163934426229</v>
      </c>
      <c r="H274" s="12">
        <v>22</v>
      </c>
      <c r="I274" s="25"/>
    </row>
    <row r="275" spans="1:9" s="9" customFormat="1" ht="21.75" customHeight="1">
      <c r="A275" s="226"/>
      <c r="B275" s="206"/>
      <c r="C275" s="16" t="s">
        <v>969</v>
      </c>
      <c r="D275" s="16" t="s">
        <v>970</v>
      </c>
      <c r="E275" s="17" t="s">
        <v>980</v>
      </c>
      <c r="F275" s="18" t="s">
        <v>1602</v>
      </c>
      <c r="G275" s="12">
        <v>11.090163934426229</v>
      </c>
      <c r="H275" s="12">
        <v>22</v>
      </c>
      <c r="I275" s="25"/>
    </row>
    <row r="276" spans="1:9" s="9" customFormat="1" ht="21.75" customHeight="1">
      <c r="A276" s="226"/>
      <c r="B276" s="206"/>
      <c r="C276" s="16" t="s">
        <v>971</v>
      </c>
      <c r="D276" s="16" t="s">
        <v>972</v>
      </c>
      <c r="E276" s="17" t="s">
        <v>981</v>
      </c>
      <c r="F276" s="18" t="s">
        <v>1602</v>
      </c>
      <c r="G276" s="12">
        <v>11.090163934426229</v>
      </c>
      <c r="H276" s="12">
        <v>22</v>
      </c>
      <c r="I276" s="25"/>
    </row>
    <row r="277" spans="1:9" s="9" customFormat="1" ht="21.75" customHeight="1">
      <c r="A277" s="226"/>
      <c r="B277" s="216"/>
      <c r="C277" s="16" t="s">
        <v>973</v>
      </c>
      <c r="D277" s="16" t="s">
        <v>974</v>
      </c>
      <c r="E277" s="17" t="s">
        <v>982</v>
      </c>
      <c r="F277" s="18" t="s">
        <v>1602</v>
      </c>
      <c r="G277" s="12">
        <v>11.090163934426229</v>
      </c>
      <c r="H277" s="12">
        <v>22</v>
      </c>
      <c r="I277" s="25"/>
    </row>
    <row r="278" spans="1:9" s="9" customFormat="1" ht="21.75" customHeight="1">
      <c r="A278" s="226"/>
      <c r="B278" s="229" t="s">
        <v>282</v>
      </c>
      <c r="C278" s="16" t="s">
        <v>987</v>
      </c>
      <c r="D278" s="16" t="s">
        <v>986</v>
      </c>
      <c r="E278" s="17" t="s">
        <v>1028</v>
      </c>
      <c r="F278" s="18" t="s">
        <v>6</v>
      </c>
      <c r="G278" s="12">
        <v>20.668032786885245</v>
      </c>
      <c r="H278" s="12">
        <v>41</v>
      </c>
      <c r="I278" s="25"/>
    </row>
    <row r="279" spans="1:9" s="9" customFormat="1" ht="21.75" customHeight="1">
      <c r="A279" s="226"/>
      <c r="B279" s="223"/>
      <c r="C279" s="16" t="s">
        <v>989</v>
      </c>
      <c r="D279" s="16" t="s">
        <v>988</v>
      </c>
      <c r="E279" s="17" t="s">
        <v>1029</v>
      </c>
      <c r="F279" s="18" t="s">
        <v>6</v>
      </c>
      <c r="G279" s="12">
        <v>20.668032786885245</v>
      </c>
      <c r="H279" s="12">
        <v>41</v>
      </c>
      <c r="I279" s="25"/>
    </row>
    <row r="280" spans="1:9" s="9" customFormat="1" ht="21.75" customHeight="1">
      <c r="A280" s="226"/>
      <c r="B280" s="223"/>
      <c r="C280" s="16" t="s">
        <v>991</v>
      </c>
      <c r="D280" s="16" t="s">
        <v>990</v>
      </c>
      <c r="E280" s="17" t="s">
        <v>1030</v>
      </c>
      <c r="F280" s="18" t="s">
        <v>6</v>
      </c>
      <c r="G280" s="12">
        <v>20.668032786885245</v>
      </c>
      <c r="H280" s="12">
        <v>41</v>
      </c>
      <c r="I280" s="25"/>
    </row>
    <row r="281" spans="1:9" s="9" customFormat="1" ht="21.75" customHeight="1">
      <c r="A281" s="226"/>
      <c r="B281" s="223"/>
      <c r="C281" s="16" t="s">
        <v>993</v>
      </c>
      <c r="D281" s="16" t="s">
        <v>992</v>
      </c>
      <c r="E281" s="17" t="s">
        <v>1031</v>
      </c>
      <c r="F281" s="18" t="s">
        <v>6</v>
      </c>
      <c r="G281" s="12">
        <v>20.668032786885245</v>
      </c>
      <c r="H281" s="12">
        <v>41</v>
      </c>
      <c r="I281" s="25"/>
    </row>
    <row r="282" spans="1:9" s="9" customFormat="1" ht="21.75" customHeight="1">
      <c r="A282" s="226"/>
      <c r="B282" s="223"/>
      <c r="C282" s="16" t="s">
        <v>995</v>
      </c>
      <c r="D282" s="16" t="s">
        <v>994</v>
      </c>
      <c r="E282" s="17" t="s">
        <v>1032</v>
      </c>
      <c r="F282" s="18" t="s">
        <v>6</v>
      </c>
      <c r="G282" s="12">
        <v>20.668032786885245</v>
      </c>
      <c r="H282" s="12">
        <v>41</v>
      </c>
      <c r="I282" s="25"/>
    </row>
    <row r="283" spans="1:9" s="9" customFormat="1" ht="21.75" customHeight="1">
      <c r="A283" s="226"/>
      <c r="B283" s="223"/>
      <c r="C283" s="16" t="s">
        <v>997</v>
      </c>
      <c r="D283" s="16" t="s">
        <v>996</v>
      </c>
      <c r="E283" s="17" t="s">
        <v>1033</v>
      </c>
      <c r="F283" s="18" t="s">
        <v>6</v>
      </c>
      <c r="G283" s="12">
        <v>20.668032786885245</v>
      </c>
      <c r="H283" s="12">
        <v>41</v>
      </c>
      <c r="I283" s="25"/>
    </row>
    <row r="284" spans="1:9" s="9" customFormat="1" ht="21.75" customHeight="1">
      <c r="A284" s="226"/>
      <c r="B284" s="222" t="s">
        <v>1102</v>
      </c>
      <c r="C284" s="16" t="s">
        <v>1093</v>
      </c>
      <c r="D284" s="16" t="s">
        <v>1089</v>
      </c>
      <c r="E284" s="17" t="s">
        <v>1097</v>
      </c>
      <c r="F284" s="18" t="s">
        <v>1101</v>
      </c>
      <c r="G284" s="12">
        <v>13.106557377049182</v>
      </c>
      <c r="H284" s="12">
        <v>26</v>
      </c>
      <c r="I284" s="25"/>
    </row>
    <row r="285" spans="1:9" s="9" customFormat="1" ht="21.75" customHeight="1">
      <c r="A285" s="226"/>
      <c r="B285" s="223"/>
      <c r="C285" s="16" t="s">
        <v>1094</v>
      </c>
      <c r="D285" s="16" t="s">
        <v>1090</v>
      </c>
      <c r="E285" s="17" t="s">
        <v>1098</v>
      </c>
      <c r="F285" s="18" t="s">
        <v>1101</v>
      </c>
      <c r="G285" s="12">
        <v>13.106557377049182</v>
      </c>
      <c r="H285" s="12">
        <v>26</v>
      </c>
      <c r="I285" s="25"/>
    </row>
    <row r="286" spans="1:9" s="9" customFormat="1" ht="21.75" customHeight="1">
      <c r="A286" s="226"/>
      <c r="B286" s="223"/>
      <c r="C286" s="16" t="s">
        <v>1095</v>
      </c>
      <c r="D286" s="16" t="s">
        <v>1091</v>
      </c>
      <c r="E286" s="17" t="s">
        <v>1099</v>
      </c>
      <c r="F286" s="18" t="s">
        <v>1101</v>
      </c>
      <c r="G286" s="12">
        <v>13.106557377049182</v>
      </c>
      <c r="H286" s="12">
        <v>26</v>
      </c>
      <c r="I286" s="25"/>
    </row>
    <row r="287" spans="1:9" s="9" customFormat="1" ht="21.75" customHeight="1">
      <c r="A287" s="227"/>
      <c r="B287" s="224"/>
      <c r="C287" s="16" t="s">
        <v>1096</v>
      </c>
      <c r="D287" s="16" t="s">
        <v>1092</v>
      </c>
      <c r="E287" s="17" t="s">
        <v>1100</v>
      </c>
      <c r="F287" s="18" t="s">
        <v>1101</v>
      </c>
      <c r="G287" s="12">
        <v>13.106557377049182</v>
      </c>
      <c r="H287" s="12">
        <v>26</v>
      </c>
      <c r="I287" s="25"/>
    </row>
    <row r="288" spans="1:9" s="9" customFormat="1" ht="21.75" customHeight="1">
      <c r="A288" s="225" t="s">
        <v>1088</v>
      </c>
      <c r="B288" s="222" t="s">
        <v>1040</v>
      </c>
      <c r="C288" s="16" t="s">
        <v>999</v>
      </c>
      <c r="D288" s="16" t="s">
        <v>1002</v>
      </c>
      <c r="E288" s="17" t="s">
        <v>1075</v>
      </c>
      <c r="F288" s="18" t="s">
        <v>71</v>
      </c>
      <c r="G288" s="12">
        <v>9.0737704918032787</v>
      </c>
      <c r="H288" s="12">
        <v>18</v>
      </c>
      <c r="I288" s="25"/>
    </row>
    <row r="289" spans="1:9" s="9" customFormat="1" ht="21.75" customHeight="1">
      <c r="A289" s="226"/>
      <c r="B289" s="223"/>
      <c r="C289" s="16" t="s">
        <v>1001</v>
      </c>
      <c r="D289" s="16" t="s">
        <v>1005</v>
      </c>
      <c r="E289" s="17" t="s">
        <v>1076</v>
      </c>
      <c r="F289" s="18" t="s">
        <v>71</v>
      </c>
      <c r="G289" s="12">
        <v>9.0737704918032787</v>
      </c>
      <c r="H289" s="12">
        <v>18</v>
      </c>
      <c r="I289" s="25"/>
    </row>
    <row r="290" spans="1:9" s="9" customFormat="1" ht="21.75" customHeight="1">
      <c r="A290" s="226"/>
      <c r="B290" s="223"/>
      <c r="C290" s="16" t="s">
        <v>998</v>
      </c>
      <c r="D290" s="16" t="s">
        <v>1003</v>
      </c>
      <c r="E290" s="17" t="s">
        <v>1077</v>
      </c>
      <c r="F290" s="18" t="s">
        <v>71</v>
      </c>
      <c r="G290" s="12">
        <v>12.350409836065573</v>
      </c>
      <c r="H290" s="12">
        <v>24.5</v>
      </c>
      <c r="I290" s="25"/>
    </row>
    <row r="291" spans="1:9" s="9" customFormat="1" ht="21.75" customHeight="1">
      <c r="A291" s="226"/>
      <c r="B291" s="228"/>
      <c r="C291" s="16" t="s">
        <v>1000</v>
      </c>
      <c r="D291" s="16" t="s">
        <v>1004</v>
      </c>
      <c r="E291" s="17" t="s">
        <v>1078</v>
      </c>
      <c r="F291" s="18" t="s">
        <v>71</v>
      </c>
      <c r="G291" s="12">
        <v>12.350409836065573</v>
      </c>
      <c r="H291" s="12">
        <v>24.5</v>
      </c>
      <c r="I291" s="25"/>
    </row>
    <row r="292" spans="1:9" s="9" customFormat="1" ht="21.75" customHeight="1">
      <c r="A292" s="226"/>
      <c r="B292" s="229" t="s">
        <v>402</v>
      </c>
      <c r="C292" s="16" t="s">
        <v>885</v>
      </c>
      <c r="D292" s="16" t="s">
        <v>908</v>
      </c>
      <c r="E292" s="17" t="s">
        <v>403</v>
      </c>
      <c r="F292" s="18" t="s">
        <v>55</v>
      </c>
      <c r="G292" s="12">
        <v>21.172131147540981</v>
      </c>
      <c r="H292" s="12">
        <v>42</v>
      </c>
      <c r="I292" s="25"/>
    </row>
    <row r="293" spans="1:9" s="9" customFormat="1" ht="21.75" customHeight="1">
      <c r="A293" s="226"/>
      <c r="B293" s="223"/>
      <c r="C293" s="16" t="s">
        <v>886</v>
      </c>
      <c r="D293" s="16" t="s">
        <v>909</v>
      </c>
      <c r="E293" s="17" t="s">
        <v>404</v>
      </c>
      <c r="F293" s="18" t="s">
        <v>55</v>
      </c>
      <c r="G293" s="12">
        <v>21.172131147540981</v>
      </c>
      <c r="H293" s="12">
        <v>42</v>
      </c>
      <c r="I293" s="25"/>
    </row>
    <row r="294" spans="1:9" s="9" customFormat="1" ht="21.75" customHeight="1">
      <c r="A294" s="226"/>
      <c r="B294" s="223"/>
      <c r="C294" s="16" t="s">
        <v>887</v>
      </c>
      <c r="D294" s="16" t="s">
        <v>910</v>
      </c>
      <c r="E294" s="17" t="s">
        <v>405</v>
      </c>
      <c r="F294" s="18" t="s">
        <v>55</v>
      </c>
      <c r="G294" s="12">
        <v>21.172131147540981</v>
      </c>
      <c r="H294" s="12">
        <v>42</v>
      </c>
      <c r="I294" s="25"/>
    </row>
    <row r="295" spans="1:9" s="9" customFormat="1" ht="21.75" customHeight="1">
      <c r="A295" s="226"/>
      <c r="B295" s="223"/>
      <c r="C295" s="16" t="s">
        <v>888</v>
      </c>
      <c r="D295" s="16" t="s">
        <v>911</v>
      </c>
      <c r="E295" s="17" t="s">
        <v>406</v>
      </c>
      <c r="F295" s="18" t="s">
        <v>55</v>
      </c>
      <c r="G295" s="12">
        <v>21.172131147540981</v>
      </c>
      <c r="H295" s="12">
        <v>42</v>
      </c>
      <c r="I295" s="25"/>
    </row>
    <row r="296" spans="1:9" s="9" customFormat="1" ht="21.75" customHeight="1">
      <c r="A296" s="226"/>
      <c r="B296" s="223"/>
      <c r="C296" s="16" t="s">
        <v>889</v>
      </c>
      <c r="D296" s="16" t="s">
        <v>912</v>
      </c>
      <c r="E296" s="17" t="s">
        <v>407</v>
      </c>
      <c r="F296" s="18" t="s">
        <v>55</v>
      </c>
      <c r="G296" s="12">
        <v>21.172131147540981</v>
      </c>
      <c r="H296" s="12">
        <v>42</v>
      </c>
      <c r="I296" s="25"/>
    </row>
    <row r="297" spans="1:9" s="9" customFormat="1" ht="21.75" customHeight="1">
      <c r="A297" s="226"/>
      <c r="B297" s="223"/>
      <c r="C297" s="16" t="s">
        <v>890</v>
      </c>
      <c r="D297" s="16" t="s">
        <v>913</v>
      </c>
      <c r="E297" s="17" t="s">
        <v>606</v>
      </c>
      <c r="F297" s="18" t="s">
        <v>55</v>
      </c>
      <c r="G297" s="12">
        <v>21.172131147540981</v>
      </c>
      <c r="H297" s="12">
        <v>42</v>
      </c>
      <c r="I297" s="25"/>
    </row>
    <row r="298" spans="1:9" s="9" customFormat="1" ht="21.75" customHeight="1">
      <c r="A298" s="226"/>
      <c r="B298" s="224"/>
      <c r="C298" s="16" t="s">
        <v>891</v>
      </c>
      <c r="D298" s="16" t="s">
        <v>914</v>
      </c>
      <c r="E298" s="17" t="s">
        <v>408</v>
      </c>
      <c r="F298" s="18" t="s">
        <v>55</v>
      </c>
      <c r="G298" s="12">
        <v>21.172131147540981</v>
      </c>
      <c r="H298" s="12">
        <v>42</v>
      </c>
      <c r="I298" s="25"/>
    </row>
    <row r="299" spans="1:9" s="9" customFormat="1" ht="43.5" customHeight="1">
      <c r="A299" s="227"/>
      <c r="B299" s="37" t="s">
        <v>1286</v>
      </c>
      <c r="C299" s="16" t="s">
        <v>1608</v>
      </c>
      <c r="D299" s="16" t="s">
        <v>1609</v>
      </c>
      <c r="E299" s="22" t="s">
        <v>1610</v>
      </c>
      <c r="F299" s="18"/>
      <c r="G299" s="12">
        <v>17.643442622950822</v>
      </c>
      <c r="H299" s="12">
        <v>35</v>
      </c>
      <c r="I299" s="25"/>
    </row>
    <row r="300" spans="1:9" s="9" customFormat="1" ht="21.75" customHeight="1">
      <c r="A300" s="230" t="s">
        <v>409</v>
      </c>
      <c r="B300" s="205" t="s">
        <v>1287</v>
      </c>
      <c r="C300" s="16" t="s">
        <v>411</v>
      </c>
      <c r="D300" s="16" t="s">
        <v>410</v>
      </c>
      <c r="E300" s="17" t="s">
        <v>1137</v>
      </c>
      <c r="F300" s="18"/>
      <c r="G300" s="12">
        <v>15.122950819672131</v>
      </c>
      <c r="H300" s="12">
        <v>30</v>
      </c>
      <c r="I300" s="25"/>
    </row>
    <row r="301" spans="1:9" s="9" customFormat="1" ht="21.75" customHeight="1">
      <c r="A301" s="231"/>
      <c r="B301" s="206"/>
      <c r="C301" s="16" t="s">
        <v>1611</v>
      </c>
      <c r="D301" s="16" t="s">
        <v>1135</v>
      </c>
      <c r="E301" s="17" t="s">
        <v>1136</v>
      </c>
      <c r="F301" s="18"/>
      <c r="G301" s="12">
        <v>10.83811475409836</v>
      </c>
      <c r="H301" s="12">
        <v>21.5</v>
      </c>
      <c r="I301" s="25"/>
    </row>
    <row r="302" spans="1:9" s="9" customFormat="1" ht="21.75" customHeight="1">
      <c r="A302" s="231"/>
      <c r="B302" s="206"/>
      <c r="C302" s="16" t="s">
        <v>844</v>
      </c>
      <c r="D302" s="16" t="s">
        <v>843</v>
      </c>
      <c r="E302" s="17" t="s">
        <v>845</v>
      </c>
      <c r="F302" s="18"/>
      <c r="G302" s="12">
        <v>9.0737704918032787</v>
      </c>
      <c r="H302" s="12">
        <v>18</v>
      </c>
      <c r="I302" s="25"/>
    </row>
    <row r="303" spans="1:9" s="9" customFormat="1" ht="21.75" customHeight="1">
      <c r="A303" s="231"/>
      <c r="B303" s="206"/>
      <c r="C303" s="16" t="s">
        <v>652</v>
      </c>
      <c r="D303" s="16" t="s">
        <v>718</v>
      </c>
      <c r="E303" s="17" t="s">
        <v>418</v>
      </c>
      <c r="F303" s="18"/>
      <c r="G303" s="12">
        <v>3.2766393442622954</v>
      </c>
      <c r="H303" s="12">
        <v>6.5</v>
      </c>
      <c r="I303" s="25"/>
    </row>
    <row r="304" spans="1:9" s="9" customFormat="1" ht="21.75" customHeight="1">
      <c r="A304" s="231"/>
      <c r="B304" s="206"/>
      <c r="C304" s="16" t="s">
        <v>420</v>
      </c>
      <c r="D304" s="16" t="s">
        <v>419</v>
      </c>
      <c r="E304" s="17" t="s">
        <v>421</v>
      </c>
      <c r="F304" s="18"/>
      <c r="G304" s="12">
        <v>10.359221311475411</v>
      </c>
      <c r="H304" s="12">
        <v>20.55</v>
      </c>
      <c r="I304" s="25"/>
    </row>
    <row r="305" spans="1:15" s="9" customFormat="1" ht="21.75" customHeight="1">
      <c r="A305" s="231"/>
      <c r="B305" s="206"/>
      <c r="C305" s="16" t="s">
        <v>423</v>
      </c>
      <c r="D305" s="16" t="s">
        <v>422</v>
      </c>
      <c r="E305" s="17" t="s">
        <v>424</v>
      </c>
      <c r="F305" s="18"/>
      <c r="G305" s="12">
        <v>19.876598360655738</v>
      </c>
      <c r="H305" s="12">
        <v>39.43</v>
      </c>
      <c r="I305" s="25"/>
    </row>
    <row r="306" spans="1:15" s="9" customFormat="1" ht="21.75" customHeight="1">
      <c r="A306" s="231"/>
      <c r="B306" s="206"/>
      <c r="C306" s="16" t="s">
        <v>548</v>
      </c>
      <c r="D306" s="59" t="s">
        <v>490</v>
      </c>
      <c r="E306" s="17" t="s">
        <v>425</v>
      </c>
      <c r="F306" s="18"/>
      <c r="G306" s="12">
        <v>1.6282377049180328</v>
      </c>
      <c r="H306" s="12">
        <v>3.23</v>
      </c>
      <c r="I306" s="25"/>
    </row>
    <row r="307" spans="1:15" s="9" customFormat="1">
      <c r="A307" s="231"/>
      <c r="B307" s="206"/>
      <c r="C307" s="16" t="s">
        <v>1936</v>
      </c>
      <c r="D307" s="16">
        <v>18084049730</v>
      </c>
      <c r="E307" s="17" t="s">
        <v>1933</v>
      </c>
      <c r="F307" s="18" t="s">
        <v>842</v>
      </c>
      <c r="G307" s="12">
        <v>8.8217213114754109</v>
      </c>
      <c r="H307" s="12">
        <v>17.5</v>
      </c>
      <c r="I307" s="25"/>
    </row>
    <row r="308" spans="1:15" s="9" customFormat="1" ht="21.75" customHeight="1">
      <c r="A308" s="231"/>
      <c r="B308" s="206"/>
      <c r="C308" s="16" t="s">
        <v>1935</v>
      </c>
      <c r="D308" s="19">
        <v>18084049792</v>
      </c>
      <c r="E308" s="17" t="s">
        <v>2122</v>
      </c>
      <c r="F308" s="18" t="s">
        <v>1612</v>
      </c>
      <c r="G308" s="12">
        <v>17.139344262295083</v>
      </c>
      <c r="H308" s="12">
        <v>34</v>
      </c>
      <c r="I308" s="25"/>
    </row>
    <row r="309" spans="1:15" s="9" customFormat="1" ht="21.75" customHeight="1">
      <c r="A309" s="232"/>
      <c r="B309" s="207"/>
      <c r="C309" s="16" t="s">
        <v>1934</v>
      </c>
      <c r="D309" s="16">
        <v>18084049808</v>
      </c>
      <c r="E309" s="17" t="s">
        <v>2122</v>
      </c>
      <c r="F309" s="18" t="s">
        <v>1613</v>
      </c>
      <c r="G309" s="12">
        <v>42.8483606557377</v>
      </c>
      <c r="H309" s="12">
        <v>85</v>
      </c>
      <c r="I309" s="25"/>
    </row>
    <row r="310" spans="1:15" ht="14.4">
      <c r="A310" s="13"/>
      <c r="B310" s="7"/>
      <c r="C310" s="58"/>
      <c r="D310" s="58"/>
      <c r="E310"/>
      <c r="F310"/>
      <c r="G310"/>
    </row>
    <row r="311" spans="1:15" ht="14.4">
      <c r="A311" s="13"/>
      <c r="B311" s="7"/>
      <c r="C311" s="58"/>
      <c r="D311" s="58"/>
      <c r="E311"/>
      <c r="F311"/>
      <c r="G311"/>
    </row>
    <row r="312" spans="1:15" ht="14.4">
      <c r="A312" s="13"/>
      <c r="B312" s="7"/>
      <c r="C312" s="58"/>
      <c r="D312" s="58"/>
      <c r="E312"/>
      <c r="F312"/>
      <c r="G312"/>
    </row>
    <row r="313" spans="1:15" ht="14.4">
      <c r="A313" s="13"/>
      <c r="B313" s="7"/>
      <c r="C313" s="58"/>
      <c r="D313" s="58"/>
      <c r="E313"/>
      <c r="F313"/>
      <c r="G313"/>
    </row>
    <row r="314" spans="1:15" ht="14.4">
      <c r="A314" s="13"/>
      <c r="B314" s="7"/>
      <c r="C314" s="58"/>
      <c r="D314" s="58"/>
      <c r="E314"/>
      <c r="F314"/>
      <c r="G314"/>
    </row>
    <row r="315" spans="1:15" ht="14.4">
      <c r="A315" s="13"/>
      <c r="B315" s="7"/>
      <c r="C315" s="58"/>
      <c r="D315" s="58"/>
      <c r="E315"/>
      <c r="F315"/>
      <c r="G315"/>
    </row>
    <row r="316" spans="1:15" s="61" customFormat="1" ht="14.4">
      <c r="A316" s="13"/>
      <c r="B316" s="7"/>
      <c r="C316" s="58"/>
      <c r="D316" s="58"/>
      <c r="E316"/>
      <c r="F316"/>
      <c r="G316"/>
      <c r="H316"/>
      <c r="I316"/>
      <c r="J316"/>
      <c r="K316"/>
      <c r="L316"/>
      <c r="M316"/>
      <c r="N316"/>
      <c r="O316"/>
    </row>
    <row r="317" spans="1:15" s="61" customFormat="1" ht="14.4">
      <c r="A317" s="13"/>
      <c r="B317" s="7"/>
      <c r="C317" s="58"/>
      <c r="D317" s="58"/>
      <c r="E317"/>
      <c r="F317"/>
      <c r="G317"/>
      <c r="H317"/>
      <c r="I317"/>
      <c r="J317"/>
      <c r="K317"/>
      <c r="L317"/>
      <c r="M317"/>
      <c r="N317"/>
      <c r="O317"/>
    </row>
    <row r="318" spans="1:15" s="61" customFormat="1" ht="14.4">
      <c r="A318" s="13"/>
      <c r="B318" s="7"/>
      <c r="C318" s="58"/>
      <c r="D318" s="58"/>
      <c r="E318"/>
      <c r="F318"/>
      <c r="G318"/>
      <c r="H318"/>
      <c r="I318"/>
      <c r="J318"/>
      <c r="K318"/>
      <c r="L318"/>
      <c r="M318"/>
      <c r="N318"/>
      <c r="O318"/>
    </row>
    <row r="319" spans="1:15" s="61" customFormat="1" ht="14.4">
      <c r="A319" s="13"/>
      <c r="B319" s="7"/>
      <c r="C319" s="58"/>
      <c r="D319" s="58"/>
      <c r="E319"/>
      <c r="F319"/>
      <c r="G319"/>
      <c r="H319"/>
      <c r="I319"/>
      <c r="J319"/>
      <c r="K319"/>
      <c r="L319"/>
      <c r="M319"/>
      <c r="N319"/>
      <c r="O319"/>
    </row>
    <row r="320" spans="1:15" s="61" customFormat="1" ht="14.4">
      <c r="A320" s="13"/>
      <c r="B320" s="7"/>
      <c r="C320" s="58"/>
      <c r="D320" s="58"/>
      <c r="E320"/>
      <c r="F320"/>
      <c r="G320"/>
      <c r="H320"/>
      <c r="I320"/>
      <c r="J320"/>
      <c r="K320"/>
      <c r="L320"/>
      <c r="M320"/>
      <c r="N320"/>
      <c r="O320"/>
    </row>
    <row r="321" spans="1:15" s="61" customFormat="1" ht="14.4">
      <c r="A321" s="13"/>
      <c r="B321" s="7"/>
      <c r="C321" s="58"/>
      <c r="D321" s="58"/>
      <c r="E321"/>
      <c r="F321"/>
      <c r="G321"/>
      <c r="H321"/>
      <c r="I321"/>
      <c r="J321"/>
      <c r="K321"/>
      <c r="L321"/>
      <c r="M321"/>
      <c r="N321"/>
      <c r="O321"/>
    </row>
    <row r="322" spans="1:15" s="61" customFormat="1" ht="14.4">
      <c r="A322" s="13"/>
      <c r="B322" s="7"/>
      <c r="C322" s="58"/>
      <c r="D322" s="58"/>
      <c r="E322"/>
      <c r="F322"/>
      <c r="G322"/>
      <c r="H322"/>
      <c r="I322"/>
      <c r="J322"/>
      <c r="K322"/>
      <c r="L322"/>
      <c r="M322"/>
      <c r="N322"/>
      <c r="O322"/>
    </row>
    <row r="323" spans="1:15" s="61" customFormat="1" ht="14.4">
      <c r="A323" s="13"/>
      <c r="B323" s="7"/>
      <c r="C323" s="58"/>
      <c r="D323" s="58"/>
      <c r="E323"/>
      <c r="F323"/>
      <c r="G323"/>
      <c r="H323"/>
      <c r="I323"/>
      <c r="J323"/>
      <c r="K323"/>
      <c r="L323"/>
      <c r="M323"/>
      <c r="N323"/>
      <c r="O323"/>
    </row>
    <row r="324" spans="1:15" s="61" customFormat="1" ht="14.4">
      <c r="A324" s="13"/>
      <c r="B324" s="7"/>
      <c r="C324" s="58"/>
      <c r="D324" s="58"/>
      <c r="E324"/>
      <c r="F324"/>
      <c r="G324"/>
      <c r="H324"/>
      <c r="I324"/>
      <c r="J324"/>
      <c r="K324"/>
      <c r="L324"/>
      <c r="M324"/>
      <c r="N324"/>
      <c r="O324"/>
    </row>
    <row r="325" spans="1:15" s="61" customFormat="1" ht="14.4">
      <c r="A325" s="13"/>
      <c r="B325" s="7"/>
      <c r="C325" s="58"/>
      <c r="D325" s="58"/>
      <c r="E325"/>
      <c r="F325"/>
      <c r="G325"/>
      <c r="H325"/>
      <c r="I325"/>
      <c r="J325"/>
      <c r="K325"/>
      <c r="L325"/>
      <c r="M325"/>
      <c r="N325"/>
      <c r="O325"/>
    </row>
    <row r="326" spans="1:15" s="61" customFormat="1" ht="14.4">
      <c r="A326" s="13"/>
      <c r="B326" s="7"/>
      <c r="C326" s="58"/>
      <c r="D326" s="58"/>
      <c r="E326"/>
      <c r="F326"/>
      <c r="G326"/>
      <c r="H326"/>
      <c r="I326"/>
      <c r="J326"/>
      <c r="K326"/>
      <c r="L326"/>
      <c r="M326"/>
      <c r="N326"/>
      <c r="O326"/>
    </row>
    <row r="327" spans="1:15" s="61" customFormat="1" ht="14.4">
      <c r="A327" s="13"/>
      <c r="B327" s="7"/>
      <c r="C327" s="58"/>
      <c r="D327" s="58"/>
      <c r="E327"/>
      <c r="F327"/>
      <c r="G327"/>
      <c r="H327"/>
      <c r="I327"/>
      <c r="J327"/>
      <c r="K327"/>
      <c r="L327"/>
      <c r="M327"/>
      <c r="N327"/>
      <c r="O327"/>
    </row>
    <row r="328" spans="1:15" s="61" customFormat="1" ht="14.4">
      <c r="A328" s="13"/>
      <c r="B328" s="7"/>
      <c r="C328" s="58"/>
      <c r="D328" s="58"/>
      <c r="E328"/>
      <c r="F328"/>
      <c r="G328"/>
      <c r="H328"/>
      <c r="I328"/>
      <c r="J328"/>
      <c r="K328"/>
      <c r="L328"/>
      <c r="M328"/>
      <c r="N328"/>
      <c r="O328"/>
    </row>
    <row r="329" spans="1:15" s="61" customFormat="1" ht="14.4">
      <c r="A329" s="13"/>
      <c r="B329" s="7"/>
      <c r="C329" s="58"/>
      <c r="D329" s="58"/>
      <c r="E329"/>
      <c r="F329"/>
      <c r="G329"/>
      <c r="H329"/>
      <c r="I329"/>
      <c r="J329"/>
      <c r="K329"/>
      <c r="L329"/>
      <c r="M329"/>
      <c r="N329"/>
      <c r="O329"/>
    </row>
    <row r="330" spans="1:15" s="61" customFormat="1" ht="14.4">
      <c r="A330" s="13"/>
      <c r="B330" s="7"/>
      <c r="C330" s="58"/>
      <c r="D330" s="58"/>
      <c r="E330"/>
      <c r="F330"/>
      <c r="G330"/>
      <c r="H330"/>
      <c r="I330"/>
      <c r="J330"/>
      <c r="K330"/>
      <c r="L330"/>
      <c r="M330"/>
      <c r="N330"/>
      <c r="O330"/>
    </row>
    <row r="331" spans="1:15" s="61" customFormat="1" ht="14.4">
      <c r="A331" s="13"/>
      <c r="B331" s="7"/>
      <c r="C331" s="58"/>
      <c r="D331" s="58"/>
      <c r="E331"/>
      <c r="F331"/>
      <c r="G331"/>
      <c r="H331"/>
      <c r="I331"/>
      <c r="J331"/>
      <c r="K331"/>
      <c r="L331"/>
      <c r="M331"/>
      <c r="N331"/>
      <c r="O331"/>
    </row>
    <row r="332" spans="1:15" s="61" customFormat="1" ht="14.4">
      <c r="A332" s="13"/>
      <c r="B332" s="7"/>
      <c r="C332" s="58"/>
      <c r="D332" s="58"/>
      <c r="E332"/>
      <c r="F332"/>
      <c r="G332"/>
      <c r="H332"/>
      <c r="I332"/>
      <c r="J332"/>
      <c r="K332"/>
      <c r="L332"/>
      <c r="M332"/>
      <c r="N332"/>
      <c r="O332"/>
    </row>
    <row r="333" spans="1:15" s="61" customFormat="1" ht="14.4">
      <c r="A333" s="13"/>
      <c r="B333" s="7"/>
      <c r="C333" s="58"/>
      <c r="D333" s="58"/>
      <c r="E333"/>
      <c r="F333"/>
      <c r="G333"/>
      <c r="H333"/>
      <c r="I333"/>
      <c r="J333"/>
      <c r="K333"/>
      <c r="L333"/>
      <c r="M333"/>
      <c r="N333"/>
      <c r="O333"/>
    </row>
    <row r="334" spans="1:15" s="61" customFormat="1" ht="14.4">
      <c r="A334" s="13"/>
      <c r="B334" s="7"/>
      <c r="C334" s="58"/>
      <c r="D334" s="58"/>
      <c r="E334"/>
      <c r="F334"/>
      <c r="G334"/>
      <c r="H334"/>
      <c r="I334"/>
      <c r="J334"/>
      <c r="K334"/>
      <c r="L334"/>
      <c r="M334"/>
      <c r="N334"/>
      <c r="O334"/>
    </row>
    <row r="335" spans="1:15" s="61" customFormat="1" ht="14.4">
      <c r="A335" s="13"/>
      <c r="B335" s="7"/>
      <c r="C335" s="58"/>
      <c r="D335" s="58"/>
      <c r="E335"/>
      <c r="F335"/>
      <c r="G335"/>
      <c r="H335"/>
      <c r="I335"/>
      <c r="J335"/>
      <c r="K335"/>
      <c r="L335"/>
      <c r="M335"/>
      <c r="N335"/>
      <c r="O335"/>
    </row>
    <row r="336" spans="1:15" s="61" customFormat="1" ht="14.4">
      <c r="A336" s="13"/>
      <c r="B336" s="7"/>
      <c r="C336" s="58"/>
      <c r="D336" s="58"/>
      <c r="E336"/>
      <c r="F336"/>
      <c r="G336"/>
      <c r="H336"/>
      <c r="I336"/>
      <c r="J336"/>
      <c r="K336"/>
      <c r="L336"/>
      <c r="M336"/>
      <c r="N336"/>
      <c r="O336"/>
    </row>
    <row r="337" spans="1:15" s="61" customFormat="1" ht="14.4">
      <c r="A337" s="13"/>
      <c r="B337" s="7"/>
      <c r="C337" s="58"/>
      <c r="D337" s="58"/>
      <c r="E337"/>
      <c r="F337"/>
      <c r="G337"/>
      <c r="H337"/>
      <c r="I337"/>
      <c r="J337"/>
      <c r="K337"/>
      <c r="L337"/>
      <c r="M337"/>
      <c r="N337"/>
      <c r="O337"/>
    </row>
    <row r="338" spans="1:15" s="61" customFormat="1" ht="14.4">
      <c r="A338" s="13"/>
      <c r="B338" s="7"/>
      <c r="C338" s="58"/>
      <c r="D338" s="58"/>
      <c r="E338"/>
      <c r="F338"/>
      <c r="G338"/>
      <c r="H338"/>
      <c r="I338"/>
      <c r="J338"/>
      <c r="K338"/>
      <c r="L338"/>
      <c r="M338"/>
      <c r="N338"/>
      <c r="O338"/>
    </row>
    <row r="339" spans="1:15" s="61" customFormat="1" ht="14.4">
      <c r="A339" s="13"/>
      <c r="B339" s="7"/>
      <c r="C339" s="58"/>
      <c r="D339" s="58"/>
      <c r="E339"/>
      <c r="F339"/>
      <c r="G339"/>
      <c r="H339"/>
      <c r="I339"/>
      <c r="J339"/>
      <c r="K339"/>
      <c r="L339"/>
      <c r="M339"/>
      <c r="N339"/>
      <c r="O339"/>
    </row>
    <row r="340" spans="1:15" s="61" customFormat="1" ht="14.4">
      <c r="A340" s="13"/>
      <c r="B340" s="7"/>
      <c r="C340" s="58"/>
      <c r="D340" s="58"/>
      <c r="E340"/>
      <c r="F340"/>
      <c r="G340"/>
      <c r="H340"/>
      <c r="I340"/>
      <c r="J340"/>
      <c r="K340"/>
      <c r="L340"/>
      <c r="M340"/>
      <c r="N340"/>
      <c r="O340"/>
    </row>
    <row r="341" spans="1:15" s="61" customFormat="1" ht="14.4">
      <c r="A341" s="13"/>
      <c r="B341" s="7"/>
      <c r="C341" s="58"/>
      <c r="D341" s="58"/>
      <c r="E341"/>
      <c r="F341"/>
      <c r="G341"/>
      <c r="H341"/>
      <c r="I341"/>
      <c r="J341"/>
      <c r="K341"/>
      <c r="L341"/>
      <c r="M341"/>
      <c r="N341"/>
      <c r="O341"/>
    </row>
    <row r="342" spans="1:15" s="61" customFormat="1" ht="14.4">
      <c r="A342" s="13"/>
      <c r="B342" s="7"/>
      <c r="C342" s="58"/>
      <c r="D342" s="58"/>
      <c r="E342"/>
      <c r="F342"/>
      <c r="G342"/>
      <c r="H342"/>
      <c r="I342"/>
      <c r="J342"/>
      <c r="K342"/>
      <c r="L342"/>
      <c r="M342"/>
      <c r="N342"/>
      <c r="O342"/>
    </row>
    <row r="343" spans="1:15" s="61" customFormat="1" ht="14.4">
      <c r="A343" s="13"/>
      <c r="B343" s="7"/>
      <c r="C343" s="58"/>
      <c r="D343" s="58"/>
      <c r="E343"/>
      <c r="F343"/>
      <c r="G343"/>
      <c r="H343"/>
      <c r="I343"/>
      <c r="J343"/>
      <c r="K343"/>
      <c r="L343"/>
      <c r="M343"/>
      <c r="N343"/>
      <c r="O343"/>
    </row>
    <row r="344" spans="1:15" s="61" customFormat="1" ht="14.4">
      <c r="A344" s="13"/>
      <c r="B344" s="7"/>
      <c r="C344" s="58"/>
      <c r="D344" s="58"/>
      <c r="E344"/>
      <c r="F344"/>
      <c r="G344"/>
      <c r="H344"/>
      <c r="I344"/>
      <c r="J344"/>
      <c r="K344"/>
      <c r="L344"/>
      <c r="M344"/>
      <c r="N344"/>
      <c r="O344"/>
    </row>
    <row r="345" spans="1:15" s="61" customFormat="1" ht="14.4">
      <c r="A345" s="13"/>
      <c r="B345" s="7"/>
      <c r="C345" s="58"/>
      <c r="D345" s="58"/>
      <c r="E345"/>
      <c r="F345"/>
      <c r="G345"/>
      <c r="H345"/>
      <c r="I345"/>
      <c r="J345"/>
      <c r="K345"/>
      <c r="L345"/>
      <c r="M345"/>
      <c r="N345"/>
      <c r="O345"/>
    </row>
    <row r="346" spans="1:15" s="61" customFormat="1" ht="14.4">
      <c r="A346" s="13"/>
      <c r="B346" s="7"/>
      <c r="C346" s="58"/>
      <c r="D346" s="58"/>
      <c r="E346"/>
      <c r="F346"/>
      <c r="G346"/>
      <c r="H346"/>
      <c r="I346"/>
      <c r="J346"/>
      <c r="K346"/>
      <c r="L346"/>
      <c r="M346"/>
      <c r="N346"/>
      <c r="O346"/>
    </row>
    <row r="347" spans="1:15" s="61" customFormat="1" ht="14.4">
      <c r="A347" s="13"/>
      <c r="B347" s="7"/>
      <c r="C347" s="58"/>
      <c r="D347" s="58"/>
      <c r="E347"/>
      <c r="F347"/>
      <c r="G347"/>
      <c r="H347"/>
      <c r="I347"/>
      <c r="J347"/>
      <c r="K347"/>
      <c r="L347"/>
      <c r="M347"/>
      <c r="N347"/>
      <c r="O347"/>
    </row>
    <row r="348" spans="1:15" s="61" customFormat="1" ht="14.4">
      <c r="A348" s="13"/>
      <c r="B348" s="7"/>
      <c r="C348" s="58"/>
      <c r="D348" s="58"/>
      <c r="E348"/>
      <c r="F348"/>
      <c r="G348"/>
      <c r="H348"/>
      <c r="I348"/>
      <c r="J348"/>
      <c r="K348"/>
      <c r="L348"/>
      <c r="M348"/>
      <c r="N348"/>
      <c r="O348"/>
    </row>
    <row r="349" spans="1:15" s="61" customFormat="1" ht="14.4">
      <c r="A349" s="13"/>
      <c r="B349" s="7"/>
      <c r="C349" s="58"/>
      <c r="D349" s="58"/>
      <c r="E349"/>
      <c r="F349"/>
      <c r="G349"/>
      <c r="H349"/>
      <c r="I349"/>
      <c r="J349"/>
      <c r="K349"/>
      <c r="L349"/>
      <c r="M349"/>
      <c r="N349"/>
      <c r="O349"/>
    </row>
    <row r="350" spans="1:15" s="61" customFormat="1" ht="14.4">
      <c r="A350" s="13"/>
      <c r="B350" s="7"/>
      <c r="C350" s="58"/>
      <c r="D350" s="58"/>
      <c r="E350"/>
      <c r="F350"/>
      <c r="G350"/>
      <c r="H350"/>
      <c r="I350"/>
      <c r="J350"/>
      <c r="K350"/>
      <c r="L350"/>
      <c r="M350"/>
      <c r="N350"/>
      <c r="O350"/>
    </row>
    <row r="351" spans="1:15" s="61" customFormat="1" ht="14.4">
      <c r="A351" s="13"/>
      <c r="B351" s="7"/>
      <c r="C351" s="58"/>
      <c r="D351" s="58"/>
      <c r="E351"/>
      <c r="F351"/>
      <c r="G351"/>
      <c r="H351"/>
      <c r="I351"/>
      <c r="J351"/>
      <c r="K351"/>
      <c r="L351"/>
      <c r="M351"/>
      <c r="N351"/>
      <c r="O351"/>
    </row>
    <row r="352" spans="1:15" s="61" customFormat="1" ht="14.4">
      <c r="A352" s="13"/>
      <c r="B352" s="7"/>
      <c r="C352" s="58"/>
      <c r="D352" s="58"/>
      <c r="E352"/>
      <c r="F352"/>
      <c r="G352"/>
      <c r="H352"/>
      <c r="I352"/>
      <c r="J352"/>
      <c r="K352"/>
      <c r="L352"/>
      <c r="M352"/>
      <c r="N352"/>
      <c r="O352"/>
    </row>
    <row r="353" spans="1:15" s="61" customFormat="1" ht="14.4">
      <c r="A353" s="13"/>
      <c r="B353" s="7"/>
      <c r="C353" s="58"/>
      <c r="D353" s="58"/>
      <c r="E353"/>
      <c r="F353"/>
      <c r="G353"/>
      <c r="H353"/>
      <c r="I353"/>
      <c r="J353"/>
      <c r="K353"/>
      <c r="L353"/>
      <c r="M353"/>
      <c r="N353"/>
      <c r="O353"/>
    </row>
    <row r="354" spans="1:15" s="61" customFormat="1" ht="14.4">
      <c r="A354" s="13"/>
      <c r="B354" s="7"/>
      <c r="C354" s="58"/>
      <c r="D354" s="58"/>
      <c r="E354"/>
      <c r="F354"/>
      <c r="G354"/>
      <c r="H354"/>
      <c r="I354"/>
      <c r="J354"/>
      <c r="K354"/>
      <c r="L354"/>
      <c r="M354"/>
      <c r="N354"/>
      <c r="O354"/>
    </row>
    <row r="355" spans="1:15" s="61" customFormat="1" ht="14.4">
      <c r="A355" s="13"/>
      <c r="B355" s="7"/>
      <c r="C355" s="58"/>
      <c r="D355" s="58"/>
      <c r="E355"/>
      <c r="F355"/>
      <c r="G355"/>
      <c r="H355"/>
      <c r="I355"/>
      <c r="J355"/>
      <c r="K355"/>
      <c r="L355"/>
      <c r="M355"/>
      <c r="N355"/>
      <c r="O355"/>
    </row>
    <row r="356" spans="1:15" s="61" customFormat="1" ht="14.4">
      <c r="A356" s="13"/>
      <c r="B356" s="7"/>
      <c r="C356" s="58"/>
      <c r="D356" s="58"/>
      <c r="E356"/>
      <c r="F356"/>
      <c r="G356"/>
      <c r="H356"/>
      <c r="I356"/>
      <c r="J356"/>
      <c r="K356"/>
      <c r="L356"/>
      <c r="M356"/>
      <c r="N356"/>
      <c r="O356"/>
    </row>
    <row r="357" spans="1:15" s="61" customFormat="1" ht="14.4">
      <c r="A357" s="13"/>
      <c r="B357" s="7"/>
      <c r="C357" s="58"/>
      <c r="D357" s="58"/>
      <c r="E357"/>
      <c r="F357"/>
      <c r="G357"/>
      <c r="H357"/>
      <c r="I357"/>
      <c r="J357"/>
      <c r="K357"/>
      <c r="L357"/>
      <c r="M357"/>
      <c r="N357"/>
      <c r="O357"/>
    </row>
    <row r="358" spans="1:15" s="61" customFormat="1" ht="14.4">
      <c r="A358" s="13"/>
      <c r="B358" s="7"/>
      <c r="C358" s="58"/>
      <c r="D358" s="58"/>
      <c r="E358"/>
      <c r="F358"/>
      <c r="G358"/>
      <c r="H358"/>
      <c r="I358"/>
      <c r="J358"/>
      <c r="K358"/>
      <c r="L358"/>
      <c r="M358"/>
      <c r="N358"/>
      <c r="O358"/>
    </row>
    <row r="359" spans="1:15" s="61" customFormat="1" ht="14.4">
      <c r="A359" s="13"/>
      <c r="B359" s="7"/>
      <c r="C359" s="58"/>
      <c r="D359" s="58"/>
      <c r="E359"/>
      <c r="F359"/>
      <c r="G359"/>
      <c r="H359"/>
      <c r="I359"/>
      <c r="J359"/>
      <c r="K359"/>
      <c r="L359"/>
      <c r="M359"/>
      <c r="N359"/>
      <c r="O359"/>
    </row>
    <row r="360" spans="1:15" s="61" customFormat="1" ht="14.4">
      <c r="A360" s="13"/>
      <c r="B360" s="7"/>
      <c r="C360" s="58"/>
      <c r="D360" s="58"/>
      <c r="E360"/>
      <c r="F360"/>
      <c r="G360"/>
      <c r="H360"/>
      <c r="I360"/>
      <c r="J360"/>
      <c r="K360"/>
      <c r="L360"/>
      <c r="M360"/>
      <c r="N360"/>
      <c r="O360"/>
    </row>
    <row r="361" spans="1:15" s="61" customFormat="1" ht="14.4">
      <c r="A361" s="13"/>
      <c r="B361" s="7"/>
      <c r="C361" s="58"/>
      <c r="D361" s="58"/>
      <c r="E361"/>
      <c r="F361"/>
      <c r="G361"/>
      <c r="H361"/>
      <c r="I361"/>
      <c r="J361"/>
      <c r="K361"/>
      <c r="L361"/>
      <c r="M361"/>
      <c r="N361"/>
      <c r="O361"/>
    </row>
    <row r="362" spans="1:15" s="61" customFormat="1" ht="14.4">
      <c r="A362" s="13"/>
      <c r="B362" s="7"/>
      <c r="C362" s="58"/>
      <c r="D362" s="58"/>
      <c r="E362"/>
      <c r="F362"/>
      <c r="G362"/>
      <c r="H362"/>
      <c r="I362"/>
      <c r="J362"/>
      <c r="K362"/>
      <c r="L362"/>
      <c r="M362"/>
      <c r="N362"/>
      <c r="O362"/>
    </row>
    <row r="363" spans="1:15" s="61" customFormat="1" ht="14.4">
      <c r="A363" s="13"/>
      <c r="B363" s="7"/>
      <c r="C363" s="58"/>
      <c r="D363" s="58"/>
      <c r="E363"/>
      <c r="F363"/>
      <c r="G363"/>
      <c r="H363"/>
      <c r="I363"/>
      <c r="J363"/>
      <c r="K363"/>
      <c r="L363"/>
      <c r="M363"/>
      <c r="N363"/>
      <c r="O363"/>
    </row>
    <row r="364" spans="1:15" s="61" customFormat="1" ht="14.4">
      <c r="A364" s="13"/>
      <c r="B364" s="7"/>
      <c r="C364" s="58"/>
      <c r="D364" s="58"/>
      <c r="E364"/>
      <c r="F364"/>
      <c r="G364"/>
      <c r="H364"/>
      <c r="I364"/>
      <c r="J364"/>
      <c r="K364"/>
      <c r="L364"/>
      <c r="M364"/>
      <c r="N364"/>
      <c r="O364"/>
    </row>
    <row r="365" spans="1:15" s="61" customFormat="1" ht="14.4">
      <c r="A365" s="13"/>
      <c r="B365" s="7"/>
      <c r="C365" s="58"/>
      <c r="D365" s="58"/>
      <c r="E365"/>
      <c r="F365"/>
      <c r="G365"/>
      <c r="H365"/>
      <c r="I365"/>
      <c r="J365"/>
      <c r="K365"/>
      <c r="L365"/>
      <c r="M365"/>
      <c r="N365"/>
      <c r="O365"/>
    </row>
    <row r="366" spans="1:15" s="61" customFormat="1" ht="14.4">
      <c r="A366" s="13"/>
      <c r="B366" s="7"/>
      <c r="C366" s="58"/>
      <c r="D366" s="58"/>
      <c r="E366"/>
      <c r="F366"/>
      <c r="G366"/>
      <c r="H366"/>
      <c r="I366"/>
      <c r="J366"/>
      <c r="K366"/>
      <c r="L366"/>
      <c r="M366"/>
      <c r="N366"/>
      <c r="O366"/>
    </row>
    <row r="367" spans="1:15" s="61" customFormat="1" ht="14.4">
      <c r="A367" s="13"/>
      <c r="B367" s="7"/>
      <c r="C367" s="58"/>
      <c r="D367" s="58"/>
      <c r="E367"/>
      <c r="F367"/>
      <c r="G367"/>
      <c r="H367"/>
      <c r="I367"/>
      <c r="J367"/>
      <c r="K367"/>
      <c r="L367"/>
      <c r="M367"/>
      <c r="N367"/>
      <c r="O367"/>
    </row>
    <row r="368" spans="1:15" s="61" customFormat="1" ht="14.4">
      <c r="A368" s="13"/>
      <c r="B368" s="7"/>
      <c r="C368" s="58"/>
      <c r="D368" s="58"/>
      <c r="E368"/>
      <c r="F368"/>
      <c r="G368"/>
      <c r="H368"/>
      <c r="I368"/>
      <c r="J368"/>
      <c r="K368"/>
      <c r="L368"/>
      <c r="M368"/>
      <c r="N368"/>
      <c r="O368"/>
    </row>
    <row r="369" spans="1:15" s="61" customFormat="1" ht="14.4">
      <c r="A369" s="13"/>
      <c r="B369" s="7"/>
      <c r="C369" s="58"/>
      <c r="D369" s="58"/>
      <c r="E369"/>
      <c r="F369"/>
      <c r="G369"/>
      <c r="H369"/>
      <c r="I369"/>
      <c r="J369"/>
      <c r="K369"/>
      <c r="L369"/>
      <c r="M369"/>
      <c r="N369"/>
      <c r="O369"/>
    </row>
    <row r="370" spans="1:15" s="61" customFormat="1" ht="14.4">
      <c r="A370" s="13"/>
      <c r="B370" s="7"/>
      <c r="C370" s="58"/>
      <c r="D370" s="58"/>
      <c r="E370"/>
      <c r="F370"/>
      <c r="G370"/>
      <c r="H370"/>
      <c r="I370"/>
      <c r="J370"/>
      <c r="K370"/>
      <c r="L370"/>
      <c r="M370"/>
      <c r="N370"/>
      <c r="O370"/>
    </row>
    <row r="371" spans="1:15" s="61" customFormat="1" ht="14.4">
      <c r="A371" s="13"/>
      <c r="B371" s="7"/>
      <c r="C371" s="58"/>
      <c r="D371" s="58"/>
      <c r="E371"/>
      <c r="F371"/>
      <c r="G371"/>
      <c r="H371"/>
      <c r="I371"/>
      <c r="J371"/>
      <c r="K371"/>
      <c r="L371"/>
      <c r="M371"/>
      <c r="N371"/>
      <c r="O371"/>
    </row>
    <row r="372" spans="1:15" s="61" customFormat="1" ht="14.4">
      <c r="A372" s="13"/>
      <c r="B372" s="7"/>
      <c r="C372" s="58"/>
      <c r="D372" s="58"/>
      <c r="E372"/>
      <c r="F372"/>
      <c r="G372"/>
      <c r="H372"/>
      <c r="I372"/>
      <c r="J372"/>
      <c r="K372"/>
      <c r="L372"/>
      <c r="M372"/>
      <c r="N372"/>
      <c r="O372"/>
    </row>
    <row r="373" spans="1:15" s="61" customFormat="1" ht="14.4">
      <c r="A373" s="13"/>
      <c r="B373" s="7"/>
      <c r="C373" s="58"/>
      <c r="D373" s="58"/>
      <c r="E373"/>
      <c r="F373"/>
      <c r="G373"/>
      <c r="H373"/>
      <c r="I373"/>
      <c r="J373"/>
      <c r="K373"/>
      <c r="L373"/>
      <c r="M373"/>
      <c r="N373"/>
      <c r="O373"/>
    </row>
    <row r="374" spans="1:15" s="61" customFormat="1" ht="14.4">
      <c r="A374" s="13"/>
      <c r="B374" s="7"/>
      <c r="C374" s="58"/>
      <c r="D374" s="58"/>
      <c r="E374"/>
      <c r="F374"/>
      <c r="G374"/>
      <c r="H374"/>
      <c r="I374"/>
      <c r="J374"/>
      <c r="K374"/>
      <c r="L374"/>
      <c r="M374"/>
      <c r="N374"/>
      <c r="O374"/>
    </row>
    <row r="375" spans="1:15" s="61" customFormat="1">
      <c r="A375" s="1"/>
      <c r="B375" s="3"/>
      <c r="C375" s="55"/>
      <c r="D375" s="55"/>
      <c r="E375" s="2"/>
      <c r="F375" s="5"/>
      <c r="G375" s="5"/>
      <c r="H375"/>
      <c r="I375"/>
      <c r="J375"/>
      <c r="K375"/>
      <c r="L375"/>
      <c r="M375"/>
      <c r="N375"/>
      <c r="O375"/>
    </row>
    <row r="376" spans="1:15" s="61" customFormat="1">
      <c r="A376" s="13"/>
      <c r="B376" s="3"/>
      <c r="C376" s="55"/>
      <c r="D376" s="55"/>
      <c r="E376" s="2"/>
      <c r="F376" s="5"/>
      <c r="G376" s="5"/>
      <c r="H376"/>
      <c r="I376"/>
      <c r="J376"/>
      <c r="K376"/>
      <c r="L376"/>
      <c r="M376"/>
      <c r="N376"/>
      <c r="O376"/>
    </row>
    <row r="377" spans="1:15" s="61" customFormat="1">
      <c r="A377" s="13"/>
      <c r="B377" s="3"/>
      <c r="C377" s="55"/>
      <c r="D377" s="55"/>
      <c r="E377" s="2"/>
      <c r="F377" s="5"/>
      <c r="G377" s="5"/>
      <c r="H377"/>
      <c r="I377"/>
      <c r="J377"/>
      <c r="K377"/>
      <c r="L377"/>
      <c r="M377"/>
      <c r="N377"/>
      <c r="O377"/>
    </row>
    <row r="378" spans="1:15" s="61" customFormat="1">
      <c r="A378" s="13"/>
      <c r="B378" s="3"/>
      <c r="C378" s="55"/>
      <c r="D378" s="55"/>
      <c r="E378" s="2"/>
      <c r="F378" s="5"/>
      <c r="G378" s="5"/>
      <c r="H378"/>
      <c r="I378"/>
      <c r="J378"/>
      <c r="K378"/>
      <c r="L378"/>
      <c r="M378"/>
      <c r="N378"/>
      <c r="O378"/>
    </row>
    <row r="379" spans="1:15" s="61" customFormat="1">
      <c r="A379" s="13"/>
      <c r="B379" s="3"/>
      <c r="C379" s="55"/>
      <c r="D379" s="55"/>
      <c r="E379" s="2"/>
      <c r="F379" s="5"/>
      <c r="G379" s="5"/>
      <c r="H379"/>
      <c r="I379"/>
      <c r="J379"/>
      <c r="K379"/>
      <c r="L379"/>
      <c r="M379"/>
      <c r="N379"/>
      <c r="O379"/>
    </row>
    <row r="380" spans="1:15" s="61" customFormat="1">
      <c r="A380" s="1"/>
      <c r="B380" s="3"/>
      <c r="C380" s="55"/>
      <c r="D380" s="55"/>
      <c r="E380" s="2"/>
      <c r="F380" s="5"/>
      <c r="G380" s="5"/>
      <c r="H380"/>
      <c r="I380"/>
      <c r="J380"/>
      <c r="K380"/>
      <c r="L380"/>
      <c r="M380"/>
      <c r="N380"/>
      <c r="O380"/>
    </row>
    <row r="381" spans="1:15" s="61" customFormat="1">
      <c r="A381" s="1"/>
      <c r="B381" s="3"/>
      <c r="C381" s="55"/>
      <c r="D381" s="55"/>
      <c r="E381" s="2"/>
      <c r="F381" s="5"/>
      <c r="G381" s="5"/>
      <c r="H381"/>
      <c r="I381"/>
      <c r="J381"/>
      <c r="K381"/>
      <c r="L381"/>
      <c r="M381"/>
      <c r="N381"/>
      <c r="O381"/>
    </row>
    <row r="382" spans="1:15" s="61" customFormat="1">
      <c r="A382" s="1"/>
      <c r="B382" s="3"/>
      <c r="C382" s="55"/>
      <c r="D382" s="55"/>
      <c r="E382" s="2"/>
      <c r="F382" s="5"/>
      <c r="G382" s="5"/>
      <c r="H382"/>
      <c r="I382"/>
      <c r="J382"/>
      <c r="K382"/>
      <c r="L382"/>
      <c r="M382"/>
      <c r="N382"/>
      <c r="O382"/>
    </row>
    <row r="383" spans="1:15" s="61" customFormat="1">
      <c r="A383" s="1"/>
      <c r="B383" s="3"/>
      <c r="C383" s="55"/>
      <c r="D383" s="55"/>
      <c r="E383" s="2"/>
      <c r="F383" s="5"/>
      <c r="G383" s="5"/>
      <c r="H383"/>
      <c r="I383"/>
      <c r="J383"/>
      <c r="K383"/>
      <c r="L383"/>
      <c r="M383"/>
      <c r="N383"/>
      <c r="O383"/>
    </row>
    <row r="384" spans="1:15" s="61" customFormat="1">
      <c r="A384" s="1"/>
      <c r="B384" s="3"/>
      <c r="C384" s="55"/>
      <c r="D384" s="55"/>
      <c r="E384" s="2"/>
      <c r="F384" s="5"/>
      <c r="G384" s="5"/>
      <c r="H384"/>
      <c r="I384"/>
      <c r="J384"/>
      <c r="K384"/>
      <c r="L384"/>
      <c r="M384"/>
      <c r="N384"/>
      <c r="O384"/>
    </row>
    <row r="385" spans="1:15" s="61" customFormat="1">
      <c r="A385" s="1"/>
      <c r="B385" s="3"/>
      <c r="C385" s="55"/>
      <c r="D385" s="55"/>
      <c r="E385" s="2"/>
      <c r="F385" s="5"/>
      <c r="G385" s="5"/>
      <c r="H385"/>
      <c r="I385"/>
      <c r="J385"/>
      <c r="K385"/>
      <c r="L385"/>
      <c r="M385"/>
      <c r="N385"/>
      <c r="O385"/>
    </row>
    <row r="386" spans="1:15" s="61" customFormat="1">
      <c r="A386" s="1"/>
      <c r="B386" s="3"/>
      <c r="C386" s="55"/>
      <c r="D386" s="55"/>
      <c r="E386" s="2"/>
      <c r="F386" s="5"/>
      <c r="G386" s="5"/>
      <c r="H386"/>
      <c r="I386"/>
      <c r="J386"/>
      <c r="K386"/>
      <c r="L386"/>
      <c r="M386"/>
      <c r="N386"/>
      <c r="O386"/>
    </row>
    <row r="387" spans="1:15" s="61" customFormat="1">
      <c r="A387" s="1"/>
      <c r="B387" s="3"/>
      <c r="C387" s="55"/>
      <c r="D387" s="55"/>
      <c r="E387" s="2"/>
      <c r="F387" s="5"/>
      <c r="G387" s="5"/>
      <c r="H387"/>
      <c r="I387"/>
      <c r="J387"/>
      <c r="K387"/>
      <c r="L387"/>
      <c r="M387"/>
      <c r="N387"/>
      <c r="O387"/>
    </row>
    <row r="388" spans="1:15" s="61" customFormat="1">
      <c r="A388" s="1"/>
      <c r="B388" s="3"/>
      <c r="C388" s="55"/>
      <c r="D388" s="55"/>
      <c r="E388" s="2"/>
      <c r="F388" s="5"/>
      <c r="G388" s="5"/>
      <c r="H388"/>
      <c r="I388"/>
      <c r="J388"/>
      <c r="K388"/>
      <c r="L388"/>
      <c r="M388"/>
      <c r="N388"/>
      <c r="O388"/>
    </row>
    <row r="389" spans="1:15" s="61" customFormat="1">
      <c r="A389" s="1"/>
      <c r="B389" s="3"/>
      <c r="C389" s="55"/>
      <c r="D389" s="55"/>
      <c r="E389" s="2"/>
      <c r="F389" s="5"/>
      <c r="G389" s="5"/>
      <c r="H389"/>
      <c r="I389"/>
      <c r="J389"/>
      <c r="K389"/>
      <c r="L389"/>
      <c r="M389"/>
      <c r="N389"/>
      <c r="O389"/>
    </row>
    <row r="390" spans="1:15" s="61" customFormat="1">
      <c r="A390" s="1"/>
      <c r="B390" s="3"/>
      <c r="C390" s="55"/>
      <c r="D390" s="55"/>
      <c r="E390" s="2"/>
      <c r="F390" s="5"/>
      <c r="G390" s="5"/>
      <c r="H390"/>
      <c r="I390"/>
      <c r="J390"/>
      <c r="K390"/>
      <c r="L390"/>
      <c r="M390"/>
      <c r="N390"/>
      <c r="O390"/>
    </row>
    <row r="391" spans="1:15" s="61" customFormat="1">
      <c r="A391" s="1"/>
      <c r="B391" s="3"/>
      <c r="C391" s="55"/>
      <c r="D391" s="55"/>
      <c r="E391" s="2"/>
      <c r="F391" s="5"/>
      <c r="G391" s="5"/>
      <c r="H391"/>
      <c r="I391"/>
      <c r="J391"/>
      <c r="K391"/>
      <c r="L391"/>
      <c r="M391"/>
      <c r="N391"/>
      <c r="O391"/>
    </row>
    <row r="392" spans="1:15" s="61" customFormat="1">
      <c r="A392" s="1"/>
      <c r="B392" s="3"/>
      <c r="C392" s="55"/>
      <c r="D392" s="55"/>
      <c r="E392" s="2"/>
      <c r="F392" s="5"/>
      <c r="G392" s="5"/>
      <c r="H392"/>
      <c r="I392"/>
      <c r="J392"/>
      <c r="K392"/>
      <c r="L392"/>
      <c r="M392"/>
      <c r="N392"/>
      <c r="O392"/>
    </row>
    <row r="393" spans="1:15" s="61" customFormat="1">
      <c r="A393" s="1"/>
      <c r="B393" s="3"/>
      <c r="C393" s="55"/>
      <c r="D393" s="55"/>
      <c r="E393" s="2"/>
      <c r="F393" s="5"/>
      <c r="G393" s="5"/>
      <c r="H393"/>
      <c r="I393"/>
      <c r="J393"/>
      <c r="K393"/>
      <c r="L393"/>
      <c r="M393"/>
      <c r="N393"/>
      <c r="O393"/>
    </row>
    <row r="394" spans="1:15" s="61" customFormat="1">
      <c r="A394" s="1"/>
      <c r="B394" s="3"/>
      <c r="C394" s="55"/>
      <c r="D394" s="55"/>
      <c r="E394" s="2"/>
      <c r="F394" s="5"/>
      <c r="G394" s="5"/>
      <c r="H394"/>
      <c r="I394"/>
      <c r="J394"/>
      <c r="K394"/>
      <c r="L394"/>
      <c r="M394"/>
      <c r="N394"/>
      <c r="O394"/>
    </row>
    <row r="395" spans="1:15" s="61" customFormat="1">
      <c r="A395" s="1"/>
      <c r="B395" s="3"/>
      <c r="C395" s="55"/>
      <c r="D395" s="55"/>
      <c r="E395" s="2"/>
      <c r="F395" s="5"/>
      <c r="G395" s="5"/>
      <c r="H395"/>
      <c r="I395"/>
      <c r="J395"/>
      <c r="K395"/>
      <c r="L395"/>
      <c r="M395"/>
      <c r="N395"/>
      <c r="O395"/>
    </row>
    <row r="396" spans="1:15" s="61" customFormat="1">
      <c r="A396" s="1"/>
      <c r="B396" s="3"/>
      <c r="C396" s="55"/>
      <c r="D396" s="55"/>
      <c r="E396" s="2"/>
      <c r="F396" s="5"/>
      <c r="G396" s="5"/>
      <c r="H396"/>
      <c r="I396"/>
      <c r="J396"/>
      <c r="K396"/>
      <c r="L396"/>
      <c r="M396"/>
      <c r="N396"/>
      <c r="O396"/>
    </row>
    <row r="397" spans="1:15" s="61" customFormat="1">
      <c r="A397" s="1"/>
      <c r="B397" s="3"/>
      <c r="C397" s="55"/>
      <c r="D397" s="55"/>
      <c r="E397" s="2"/>
      <c r="F397" s="5"/>
      <c r="G397" s="5"/>
      <c r="H397"/>
      <c r="I397"/>
      <c r="J397"/>
      <c r="K397"/>
      <c r="L397"/>
      <c r="M397"/>
      <c r="N397"/>
      <c r="O397"/>
    </row>
    <row r="398" spans="1:15" s="61" customFormat="1">
      <c r="A398" s="1"/>
      <c r="B398" s="3"/>
      <c r="C398" s="55"/>
      <c r="D398" s="55"/>
      <c r="E398" s="2"/>
      <c r="F398" s="5"/>
      <c r="G398" s="5"/>
      <c r="H398"/>
      <c r="I398"/>
      <c r="J398"/>
      <c r="K398"/>
      <c r="L398"/>
      <c r="M398"/>
      <c r="N398"/>
      <c r="O398"/>
    </row>
    <row r="399" spans="1:15" s="61" customFormat="1">
      <c r="A399" s="1"/>
      <c r="B399" s="3"/>
      <c r="C399" s="55"/>
      <c r="D399" s="55"/>
      <c r="E399" s="2"/>
      <c r="F399" s="5"/>
      <c r="G399" s="5"/>
      <c r="H399"/>
      <c r="I399"/>
      <c r="J399"/>
      <c r="K399"/>
      <c r="L399"/>
      <c r="M399"/>
      <c r="N399"/>
      <c r="O399"/>
    </row>
    <row r="400" spans="1:15" s="61" customFormat="1">
      <c r="A400" s="1"/>
      <c r="B400" s="3"/>
      <c r="C400" s="55"/>
      <c r="D400" s="55"/>
      <c r="E400" s="2"/>
      <c r="F400" s="5"/>
      <c r="G400" s="5"/>
      <c r="H400"/>
      <c r="I400"/>
      <c r="J400"/>
      <c r="K400"/>
      <c r="L400"/>
      <c r="M400"/>
      <c r="N400"/>
      <c r="O400"/>
    </row>
    <row r="401" spans="1:15" s="61" customFormat="1">
      <c r="A401" s="1"/>
      <c r="B401" s="3"/>
      <c r="C401" s="55"/>
      <c r="D401" s="55"/>
      <c r="E401" s="2"/>
      <c r="F401" s="5"/>
      <c r="G401" s="5"/>
      <c r="H401"/>
      <c r="I401"/>
      <c r="J401"/>
      <c r="K401"/>
      <c r="L401"/>
      <c r="M401"/>
      <c r="N401"/>
      <c r="O401"/>
    </row>
    <row r="402" spans="1:15" s="61" customFormat="1">
      <c r="A402" s="1"/>
      <c r="B402" s="3"/>
      <c r="C402" s="55"/>
      <c r="D402" s="55"/>
      <c r="E402" s="2"/>
      <c r="F402" s="5"/>
      <c r="G402" s="5"/>
      <c r="H402"/>
      <c r="I402"/>
      <c r="J402"/>
      <c r="K402"/>
      <c r="L402"/>
      <c r="M402"/>
      <c r="N402"/>
      <c r="O402"/>
    </row>
    <row r="403" spans="1:15" s="61" customFormat="1">
      <c r="A403" s="1"/>
      <c r="B403" s="3"/>
      <c r="C403" s="55"/>
      <c r="D403" s="55"/>
      <c r="E403" s="2"/>
      <c r="F403" s="5"/>
      <c r="G403" s="5"/>
      <c r="H403"/>
      <c r="I403"/>
      <c r="J403"/>
      <c r="K403"/>
      <c r="L403"/>
      <c r="M403"/>
      <c r="N403"/>
      <c r="O403"/>
    </row>
    <row r="404" spans="1:15" s="61" customFormat="1">
      <c r="A404" s="1"/>
      <c r="B404" s="3"/>
      <c r="C404" s="55"/>
      <c r="D404" s="55"/>
      <c r="E404" s="2"/>
      <c r="F404" s="5"/>
      <c r="G404" s="5"/>
      <c r="H404"/>
      <c r="I404"/>
      <c r="J404"/>
      <c r="K404"/>
      <c r="L404"/>
      <c r="M404"/>
      <c r="N404"/>
      <c r="O404"/>
    </row>
    <row r="405" spans="1:15" s="61" customFormat="1">
      <c r="A405" s="1"/>
      <c r="B405" s="3"/>
      <c r="C405" s="55"/>
      <c r="D405" s="55"/>
      <c r="E405" s="2"/>
      <c r="F405" s="5"/>
      <c r="G405" s="5"/>
      <c r="H405"/>
      <c r="I405"/>
      <c r="J405"/>
      <c r="K405"/>
      <c r="L405"/>
      <c r="M405"/>
      <c r="N405"/>
      <c r="O405"/>
    </row>
    <row r="406" spans="1:15" s="61" customFormat="1">
      <c r="A406" s="1"/>
      <c r="B406" s="3"/>
      <c r="C406" s="55"/>
      <c r="D406" s="55"/>
      <c r="E406" s="2"/>
      <c r="F406" s="5"/>
      <c r="G406" s="5"/>
      <c r="H406"/>
      <c r="I406"/>
      <c r="J406"/>
      <c r="K406"/>
      <c r="L406"/>
      <c r="M406"/>
      <c r="N406"/>
      <c r="O406"/>
    </row>
    <row r="407" spans="1:15" s="61" customFormat="1">
      <c r="A407" s="1"/>
      <c r="B407" s="3"/>
      <c r="C407" s="55"/>
      <c r="D407" s="55"/>
      <c r="E407" s="2"/>
      <c r="F407" s="5"/>
      <c r="G407" s="5"/>
      <c r="H407"/>
      <c r="I407"/>
      <c r="J407"/>
      <c r="K407"/>
      <c r="L407"/>
      <c r="M407"/>
      <c r="N407"/>
      <c r="O407"/>
    </row>
    <row r="408" spans="1:15" s="61" customFormat="1">
      <c r="A408" s="1"/>
      <c r="B408" s="3"/>
      <c r="C408" s="55"/>
      <c r="D408" s="55"/>
      <c r="E408" s="2"/>
      <c r="F408" s="5"/>
      <c r="G408" s="5"/>
      <c r="H408"/>
      <c r="I408"/>
      <c r="J408"/>
      <c r="K408"/>
      <c r="L408"/>
      <c r="M408"/>
      <c r="N408"/>
      <c r="O408"/>
    </row>
    <row r="409" spans="1:15" s="61" customFormat="1">
      <c r="A409" s="1"/>
      <c r="B409" s="3"/>
      <c r="C409" s="55"/>
      <c r="D409" s="55"/>
      <c r="E409" s="2"/>
      <c r="F409" s="5"/>
      <c r="G409" s="5"/>
      <c r="H409"/>
      <c r="I409"/>
      <c r="J409"/>
      <c r="K409"/>
      <c r="L409"/>
      <c r="M409"/>
      <c r="N409"/>
      <c r="O409"/>
    </row>
    <row r="410" spans="1:15" s="61" customFormat="1">
      <c r="A410" s="1"/>
      <c r="B410" s="3"/>
      <c r="C410" s="55"/>
      <c r="D410" s="55"/>
      <c r="E410" s="2"/>
      <c r="F410" s="5"/>
      <c r="G410" s="5"/>
      <c r="H410"/>
      <c r="I410"/>
      <c r="J410"/>
      <c r="K410"/>
      <c r="L410"/>
      <c r="M410"/>
      <c r="N410"/>
      <c r="O410"/>
    </row>
    <row r="411" spans="1:15" s="61" customFormat="1">
      <c r="A411" s="1"/>
      <c r="B411" s="3"/>
      <c r="C411" s="55"/>
      <c r="D411" s="55"/>
      <c r="E411" s="2"/>
      <c r="F411" s="5"/>
      <c r="G411" s="5"/>
      <c r="H411"/>
      <c r="I411"/>
      <c r="J411"/>
      <c r="K411"/>
      <c r="L411"/>
      <c r="M411"/>
      <c r="N411"/>
      <c r="O411"/>
    </row>
    <row r="412" spans="1:15" s="61" customFormat="1">
      <c r="A412" s="1"/>
      <c r="B412" s="3"/>
      <c r="C412" s="55"/>
      <c r="D412" s="55"/>
      <c r="E412" s="2"/>
      <c r="F412" s="5"/>
      <c r="G412" s="5"/>
      <c r="H412"/>
      <c r="I412"/>
      <c r="J412"/>
      <c r="K412"/>
      <c r="L412"/>
      <c r="M412"/>
      <c r="N412"/>
      <c r="O412"/>
    </row>
    <row r="413" spans="1:15" s="61" customFormat="1">
      <c r="A413" s="1"/>
      <c r="B413" s="3"/>
      <c r="C413" s="55"/>
      <c r="D413" s="55"/>
      <c r="E413" s="2"/>
      <c r="F413" s="5"/>
      <c r="G413" s="5"/>
      <c r="H413"/>
      <c r="I413"/>
      <c r="J413"/>
      <c r="K413"/>
      <c r="L413"/>
      <c r="M413"/>
      <c r="N413"/>
      <c r="O413"/>
    </row>
    <row r="414" spans="1:15" s="61" customFormat="1">
      <c r="A414" s="1"/>
      <c r="B414" s="3"/>
      <c r="C414" s="55"/>
      <c r="D414" s="55"/>
      <c r="E414" s="2"/>
      <c r="F414" s="5"/>
      <c r="G414" s="5"/>
      <c r="H414"/>
      <c r="I414"/>
      <c r="J414"/>
      <c r="K414"/>
      <c r="L414"/>
      <c r="M414"/>
      <c r="N414"/>
      <c r="O414"/>
    </row>
    <row r="415" spans="1:15" s="61" customFormat="1">
      <c r="A415" s="1"/>
      <c r="B415" s="3"/>
      <c r="C415" s="55"/>
      <c r="D415" s="55"/>
      <c r="E415" s="2"/>
      <c r="F415" s="5"/>
      <c r="G415" s="5"/>
      <c r="H415"/>
      <c r="I415"/>
      <c r="J415"/>
      <c r="K415"/>
      <c r="L415"/>
      <c r="M415"/>
      <c r="N415"/>
      <c r="O415"/>
    </row>
    <row r="416" spans="1:15" s="61" customFormat="1">
      <c r="A416" s="1"/>
      <c r="B416" s="3"/>
      <c r="C416" s="55"/>
      <c r="D416" s="55"/>
      <c r="E416" s="2"/>
      <c r="F416" s="5"/>
      <c r="G416" s="5"/>
      <c r="H416"/>
      <c r="I416"/>
      <c r="J416"/>
      <c r="K416"/>
      <c r="L416"/>
      <c r="M416"/>
      <c r="N416"/>
      <c r="O416"/>
    </row>
    <row r="417" spans="1:15" s="61" customFormat="1">
      <c r="A417" s="1"/>
      <c r="B417" s="3"/>
      <c r="C417" s="55"/>
      <c r="D417" s="55"/>
      <c r="E417" s="2"/>
      <c r="F417" s="5"/>
      <c r="G417" s="5"/>
      <c r="H417"/>
      <c r="I417"/>
      <c r="J417"/>
      <c r="K417"/>
      <c r="L417"/>
      <c r="M417"/>
      <c r="N417"/>
      <c r="O417"/>
    </row>
    <row r="418" spans="1:15" s="61" customFormat="1">
      <c r="A418" s="1"/>
      <c r="B418" s="3"/>
      <c r="C418" s="55"/>
      <c r="D418" s="55"/>
      <c r="E418" s="2"/>
      <c r="F418" s="5"/>
      <c r="G418" s="5"/>
      <c r="H418"/>
      <c r="I418"/>
      <c r="J418"/>
      <c r="K418"/>
      <c r="L418"/>
      <c r="M418"/>
      <c r="N418"/>
      <c r="O418"/>
    </row>
    <row r="419" spans="1:15" s="61" customFormat="1">
      <c r="A419" s="1"/>
      <c r="B419" s="3"/>
      <c r="C419" s="55"/>
      <c r="D419" s="55"/>
      <c r="E419" s="2"/>
      <c r="F419" s="5"/>
      <c r="G419" s="5"/>
      <c r="H419"/>
      <c r="I419"/>
      <c r="J419"/>
      <c r="K419"/>
      <c r="L419"/>
      <c r="M419"/>
      <c r="N419"/>
      <c r="O419"/>
    </row>
    <row r="420" spans="1:15" s="61" customFormat="1">
      <c r="A420" s="1"/>
      <c r="B420" s="3"/>
      <c r="C420" s="55"/>
      <c r="D420" s="55"/>
      <c r="E420" s="2"/>
      <c r="F420" s="5"/>
      <c r="G420" s="5"/>
      <c r="H420"/>
      <c r="I420"/>
      <c r="J420"/>
      <c r="K420"/>
      <c r="L420"/>
      <c r="M420"/>
      <c r="N420"/>
      <c r="O420"/>
    </row>
    <row r="421" spans="1:15" s="61" customFormat="1">
      <c r="A421" s="1"/>
      <c r="B421" s="3"/>
      <c r="C421" s="55"/>
      <c r="D421" s="55"/>
      <c r="E421" s="2"/>
      <c r="F421" s="5"/>
      <c r="G421" s="5"/>
      <c r="H421"/>
      <c r="I421"/>
      <c r="J421"/>
      <c r="K421"/>
      <c r="L421"/>
      <c r="M421"/>
      <c r="N421"/>
      <c r="O421"/>
    </row>
    <row r="422" spans="1:15" s="61" customFormat="1">
      <c r="A422" s="1"/>
      <c r="B422" s="3"/>
      <c r="C422" s="55"/>
      <c r="D422" s="55"/>
      <c r="E422" s="2"/>
      <c r="F422" s="5"/>
      <c r="G422" s="5"/>
      <c r="H422"/>
      <c r="I422"/>
      <c r="J422"/>
      <c r="K422"/>
      <c r="L422"/>
      <c r="M422"/>
      <c r="N422"/>
      <c r="O422"/>
    </row>
    <row r="423" spans="1:15" s="61" customFormat="1">
      <c r="A423" s="1"/>
      <c r="B423" s="3"/>
      <c r="C423" s="55"/>
      <c r="D423" s="55"/>
      <c r="E423" s="2"/>
      <c r="F423" s="5"/>
      <c r="G423" s="5"/>
      <c r="H423"/>
      <c r="I423"/>
      <c r="J423"/>
      <c r="K423"/>
      <c r="L423"/>
      <c r="M423"/>
      <c r="N423"/>
      <c r="O423"/>
    </row>
    <row r="424" spans="1:15" s="61" customFormat="1">
      <c r="A424" s="1"/>
      <c r="B424" s="3"/>
      <c r="C424" s="55"/>
      <c r="D424" s="55"/>
      <c r="E424" s="2"/>
      <c r="F424" s="5"/>
      <c r="G424" s="5"/>
      <c r="H424"/>
      <c r="I424"/>
      <c r="J424"/>
      <c r="K424"/>
      <c r="L424"/>
      <c r="M424"/>
      <c r="N424"/>
      <c r="O424"/>
    </row>
    <row r="425" spans="1:15" s="61" customFormat="1">
      <c r="A425" s="1"/>
      <c r="B425" s="3"/>
      <c r="C425" s="55"/>
      <c r="D425" s="55"/>
      <c r="E425" s="2"/>
      <c r="F425" s="5"/>
      <c r="G425" s="5"/>
      <c r="H425"/>
      <c r="I425"/>
      <c r="J425"/>
      <c r="K425"/>
      <c r="L425"/>
      <c r="M425"/>
      <c r="N425"/>
      <c r="O425"/>
    </row>
    <row r="426" spans="1:15" s="61" customFormat="1">
      <c r="A426" s="1"/>
      <c r="B426" s="3"/>
      <c r="C426" s="55"/>
      <c r="D426" s="55"/>
      <c r="E426" s="2"/>
      <c r="F426" s="5"/>
      <c r="G426" s="5"/>
      <c r="H426"/>
      <c r="I426"/>
      <c r="J426"/>
      <c r="K426"/>
      <c r="L426"/>
      <c r="M426"/>
      <c r="N426"/>
      <c r="O426"/>
    </row>
    <row r="427" spans="1:15" s="61" customFormat="1">
      <c r="A427" s="1"/>
      <c r="B427" s="3"/>
      <c r="C427" s="55"/>
      <c r="D427" s="55"/>
      <c r="E427" s="2"/>
      <c r="F427" s="5"/>
      <c r="G427" s="5"/>
      <c r="H427"/>
      <c r="I427"/>
      <c r="J427"/>
      <c r="K427"/>
      <c r="L427"/>
      <c r="M427"/>
      <c r="N427"/>
      <c r="O427"/>
    </row>
    <row r="428" spans="1:15" s="61" customFormat="1">
      <c r="A428" s="1"/>
      <c r="B428" s="3"/>
      <c r="C428" s="55"/>
      <c r="D428" s="55"/>
      <c r="E428" s="2"/>
      <c r="F428" s="5"/>
      <c r="G428" s="5"/>
      <c r="H428"/>
      <c r="I428"/>
      <c r="J428"/>
      <c r="K428"/>
      <c r="L428"/>
      <c r="M428"/>
      <c r="N428"/>
      <c r="O428"/>
    </row>
    <row r="429" spans="1:15" s="61" customFormat="1">
      <c r="A429" s="1"/>
      <c r="B429" s="3"/>
      <c r="C429" s="55"/>
      <c r="D429" s="55"/>
      <c r="E429" s="2"/>
      <c r="F429" s="5"/>
      <c r="G429" s="5"/>
      <c r="H429"/>
      <c r="I429"/>
      <c r="J429"/>
      <c r="K429"/>
      <c r="L429"/>
      <c r="M429"/>
      <c r="N429"/>
      <c r="O429"/>
    </row>
    <row r="430" spans="1:15" s="61" customFormat="1">
      <c r="A430" s="1"/>
      <c r="B430" s="3"/>
      <c r="C430" s="55"/>
      <c r="D430" s="55"/>
      <c r="E430" s="2"/>
      <c r="F430" s="5"/>
      <c r="G430" s="5"/>
      <c r="H430"/>
      <c r="I430"/>
      <c r="J430"/>
      <c r="K430"/>
      <c r="L430"/>
      <c r="M430"/>
      <c r="N430"/>
      <c r="O430"/>
    </row>
    <row r="431" spans="1:15" s="61" customFormat="1">
      <c r="A431" s="1"/>
      <c r="B431" s="3"/>
      <c r="C431" s="55"/>
      <c r="D431" s="55"/>
      <c r="E431" s="2"/>
      <c r="F431" s="5"/>
      <c r="G431" s="5"/>
      <c r="H431"/>
      <c r="I431"/>
      <c r="J431"/>
      <c r="K431"/>
      <c r="L431"/>
      <c r="M431"/>
      <c r="N431"/>
      <c r="O431"/>
    </row>
    <row r="432" spans="1:15" s="61" customFormat="1">
      <c r="A432" s="1"/>
      <c r="B432" s="3"/>
      <c r="C432" s="55"/>
      <c r="D432" s="55"/>
      <c r="E432" s="2"/>
      <c r="F432" s="5"/>
      <c r="G432" s="5"/>
      <c r="H432"/>
      <c r="I432"/>
      <c r="J432"/>
      <c r="K432"/>
      <c r="L432"/>
      <c r="M432"/>
      <c r="N432"/>
      <c r="O432"/>
    </row>
    <row r="433" spans="1:15" s="61" customFormat="1">
      <c r="A433" s="1"/>
      <c r="B433" s="3"/>
      <c r="C433" s="55"/>
      <c r="D433" s="55"/>
      <c r="E433" s="2"/>
      <c r="F433" s="5"/>
      <c r="G433" s="5"/>
      <c r="H433"/>
      <c r="I433"/>
      <c r="J433"/>
      <c r="K433"/>
      <c r="L433"/>
      <c r="M433"/>
      <c r="N433"/>
      <c r="O433"/>
    </row>
    <row r="434" spans="1:15" s="61" customFormat="1">
      <c r="A434" s="1"/>
      <c r="B434" s="3"/>
      <c r="C434" s="55"/>
      <c r="D434" s="55"/>
      <c r="E434" s="2"/>
      <c r="F434" s="5"/>
      <c r="G434" s="5"/>
      <c r="H434"/>
      <c r="I434"/>
      <c r="J434"/>
      <c r="K434"/>
      <c r="L434"/>
      <c r="M434"/>
      <c r="N434"/>
      <c r="O434"/>
    </row>
    <row r="435" spans="1:15" s="61" customFormat="1">
      <c r="A435" s="1"/>
      <c r="B435" s="3"/>
      <c r="C435" s="55"/>
      <c r="D435" s="55"/>
      <c r="E435" s="2"/>
      <c r="F435" s="5"/>
      <c r="G435" s="5"/>
      <c r="H435"/>
      <c r="I435"/>
      <c r="J435"/>
      <c r="K435"/>
      <c r="L435"/>
      <c r="M435"/>
      <c r="N435"/>
      <c r="O435"/>
    </row>
    <row r="436" spans="1:15" s="61" customFormat="1">
      <c r="A436" s="1"/>
      <c r="B436" s="3"/>
      <c r="C436" s="55"/>
      <c r="D436" s="55"/>
      <c r="E436" s="2"/>
      <c r="F436" s="5"/>
      <c r="G436" s="5"/>
      <c r="H436"/>
      <c r="I436"/>
      <c r="J436"/>
      <c r="K436"/>
      <c r="L436"/>
      <c r="M436"/>
      <c r="N436"/>
      <c r="O436"/>
    </row>
    <row r="437" spans="1:15" s="61" customFormat="1">
      <c r="A437" s="1"/>
      <c r="B437" s="3"/>
      <c r="C437" s="55"/>
      <c r="D437" s="55"/>
      <c r="E437" s="2"/>
      <c r="F437" s="5"/>
      <c r="G437" s="5"/>
      <c r="H437"/>
      <c r="I437"/>
      <c r="J437"/>
      <c r="K437"/>
      <c r="L437"/>
      <c r="M437"/>
      <c r="N437"/>
      <c r="O437"/>
    </row>
    <row r="438" spans="1:15" s="61" customFormat="1">
      <c r="A438" s="1"/>
      <c r="B438" s="3"/>
      <c r="C438" s="55"/>
      <c r="D438" s="55"/>
      <c r="E438" s="2"/>
      <c r="F438" s="5"/>
      <c r="G438" s="5"/>
      <c r="H438"/>
      <c r="I438"/>
      <c r="J438"/>
      <c r="K438"/>
      <c r="L438"/>
      <c r="M438"/>
      <c r="N438"/>
      <c r="O438"/>
    </row>
  </sheetData>
  <autoFilter ref="A4:J309" xr:uid="{87E5B951-AD80-45E4-A9EC-41147975BC86}"/>
  <mergeCells count="23">
    <mergeCell ref="A300:A309"/>
    <mergeCell ref="B300:B309"/>
    <mergeCell ref="B278:B283"/>
    <mergeCell ref="A221:A253"/>
    <mergeCell ref="B221:B253"/>
    <mergeCell ref="B254:B255"/>
    <mergeCell ref="B256:B262"/>
    <mergeCell ref="B263:B269"/>
    <mergeCell ref="B270:B277"/>
    <mergeCell ref="A254:A287"/>
    <mergeCell ref="B284:B287"/>
    <mergeCell ref="A288:A299"/>
    <mergeCell ref="B288:B291"/>
    <mergeCell ref="B292:B298"/>
    <mergeCell ref="B135:B153"/>
    <mergeCell ref="B154:B189"/>
    <mergeCell ref="A190:A220"/>
    <mergeCell ref="B190:B220"/>
    <mergeCell ref="A1:G1"/>
    <mergeCell ref="A5:A134"/>
    <mergeCell ref="B5:B55"/>
    <mergeCell ref="B56:B97"/>
    <mergeCell ref="B98:B134"/>
  </mergeCells>
  <conditionalFormatting sqref="C15">
    <cfRule type="duplicateValues" dxfId="93" priority="10"/>
    <cfRule type="duplicateValues" dxfId="92" priority="11"/>
  </conditionalFormatting>
  <conditionalFormatting sqref="C16">
    <cfRule type="duplicateValues" dxfId="91" priority="25"/>
  </conditionalFormatting>
  <conditionalFormatting sqref="C17">
    <cfRule type="duplicateValues" dxfId="90" priority="7"/>
    <cfRule type="duplicateValues" dxfId="89" priority="8"/>
  </conditionalFormatting>
  <conditionalFormatting sqref="C18">
    <cfRule type="duplicateValues" dxfId="88" priority="31"/>
  </conditionalFormatting>
  <conditionalFormatting sqref="C19">
    <cfRule type="duplicateValues" dxfId="87" priority="23"/>
  </conditionalFormatting>
  <conditionalFormatting sqref="C35">
    <cfRule type="duplicateValues" dxfId="86" priority="45"/>
  </conditionalFormatting>
  <conditionalFormatting sqref="C36">
    <cfRule type="duplicateValues" dxfId="85" priority="57"/>
  </conditionalFormatting>
  <conditionalFormatting sqref="C76">
    <cfRule type="duplicateValues" dxfId="84" priority="4"/>
    <cfRule type="duplicateValues" dxfId="83" priority="5"/>
  </conditionalFormatting>
  <conditionalFormatting sqref="C77">
    <cfRule type="duplicateValues" dxfId="82" priority="29"/>
  </conditionalFormatting>
  <conditionalFormatting sqref="C78">
    <cfRule type="duplicateValues" dxfId="81" priority="21"/>
  </conditionalFormatting>
  <conditionalFormatting sqref="C79">
    <cfRule type="duplicateValues" dxfId="80" priority="47"/>
  </conditionalFormatting>
  <conditionalFormatting sqref="C80">
    <cfRule type="duplicateValues" dxfId="79" priority="55"/>
  </conditionalFormatting>
  <conditionalFormatting sqref="C118">
    <cfRule type="duplicateValues" dxfId="78" priority="1"/>
    <cfRule type="duplicateValues" dxfId="77" priority="2"/>
  </conditionalFormatting>
  <conditionalFormatting sqref="C119:C1048576 C77:C117 C1:C3 C16 C18:C75 C5:C14">
    <cfRule type="duplicateValues" dxfId="76" priority="81"/>
  </conditionalFormatting>
  <conditionalFormatting sqref="C127">
    <cfRule type="duplicateValues" dxfId="75" priority="78"/>
  </conditionalFormatting>
  <conditionalFormatting sqref="C169">
    <cfRule type="duplicateValues" dxfId="74" priority="27"/>
  </conditionalFormatting>
  <conditionalFormatting sqref="C170:C175">
    <cfRule type="duplicateValues" dxfId="73" priority="49"/>
  </conditionalFormatting>
  <conditionalFormatting sqref="C305:C306">
    <cfRule type="duplicateValues" dxfId="72" priority="158"/>
  </conditionalFormatting>
  <conditionalFormatting sqref="C307:C309">
    <cfRule type="duplicateValues" dxfId="71" priority="43"/>
    <cfRule type="duplicateValues" dxfId="70" priority="44"/>
  </conditionalFormatting>
  <conditionalFormatting sqref="C310:C1048576 C236:C306 C1:C3 C37:C75 C20:C34 C81:C117 C176:C234 C119:C168 C5:C14">
    <cfRule type="duplicateValues" dxfId="69" priority="82"/>
  </conditionalFormatting>
  <conditionalFormatting sqref="D15">
    <cfRule type="duplicateValues" dxfId="68" priority="12"/>
  </conditionalFormatting>
  <conditionalFormatting sqref="D16">
    <cfRule type="duplicateValues" dxfId="67" priority="26"/>
  </conditionalFormatting>
  <conditionalFormatting sqref="D17">
    <cfRule type="duplicateValues" dxfId="66" priority="9"/>
  </conditionalFormatting>
  <conditionalFormatting sqref="D18">
    <cfRule type="duplicateValues" dxfId="65" priority="32"/>
  </conditionalFormatting>
  <conditionalFormatting sqref="D19">
    <cfRule type="duplicateValues" dxfId="64" priority="24"/>
  </conditionalFormatting>
  <conditionalFormatting sqref="D35">
    <cfRule type="duplicateValues" dxfId="63" priority="46"/>
  </conditionalFormatting>
  <conditionalFormatting sqref="D36">
    <cfRule type="duplicateValues" dxfId="62" priority="58"/>
  </conditionalFormatting>
  <conditionalFormatting sqref="D76">
    <cfRule type="duplicateValues" dxfId="61" priority="6"/>
  </conditionalFormatting>
  <conditionalFormatting sqref="D77">
    <cfRule type="duplicateValues" dxfId="60" priority="30"/>
  </conditionalFormatting>
  <conditionalFormatting sqref="D78">
    <cfRule type="duplicateValues" dxfId="59" priority="22"/>
  </conditionalFormatting>
  <conditionalFormatting sqref="D79">
    <cfRule type="duplicateValues" dxfId="58" priority="48"/>
  </conditionalFormatting>
  <conditionalFormatting sqref="D80">
    <cfRule type="duplicateValues" dxfId="57" priority="56"/>
  </conditionalFormatting>
  <conditionalFormatting sqref="D118">
    <cfRule type="duplicateValues" dxfId="56" priority="3"/>
  </conditionalFormatting>
  <conditionalFormatting sqref="D127">
    <cfRule type="duplicateValues" dxfId="55" priority="75"/>
    <cfRule type="duplicateValues" dxfId="54" priority="76"/>
    <cfRule type="duplicateValues" dxfId="53" priority="77"/>
  </conditionalFormatting>
  <conditionalFormatting sqref="D169">
    <cfRule type="duplicateValues" dxfId="52" priority="28"/>
  </conditionalFormatting>
  <conditionalFormatting sqref="D170:D175">
    <cfRule type="duplicateValues" dxfId="51" priority="50"/>
  </conditionalFormatting>
  <conditionalFormatting sqref="D305:D308">
    <cfRule type="duplicateValues" dxfId="50" priority="159"/>
    <cfRule type="duplicateValues" dxfId="49" priority="160"/>
    <cfRule type="duplicateValues" dxfId="48" priority="161"/>
  </conditionalFormatting>
  <conditionalFormatting sqref="D309 D5:D14 D20:D34 D37:D75 D81:D117 D176:D304 D119:D168">
    <cfRule type="duplicateValues" dxfId="47" priority="80"/>
  </conditionalFormatting>
  <pageMargins left="0.19685039370078741" right="0.19685039370078741" top="0.31496062992125984" bottom="0.31496062992125984" header="0.31496062992125984" footer="0.31496062992125984"/>
  <pageSetup paperSize="8" scale="50" fitToHeight="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6CD0C-953A-4DBF-AE80-323CFBF78450}">
  <sheetPr>
    <pageSetUpPr fitToPage="1"/>
  </sheetPr>
  <dimension ref="A1:O438"/>
  <sheetViews>
    <sheetView zoomScale="70" zoomScaleNormal="70" zoomScaleSheetLayoutView="62" zoomScalePageLayoutView="36" workbookViewId="0">
      <selection activeCell="C23" sqref="C23"/>
    </sheetView>
  </sheetViews>
  <sheetFormatPr defaultColWidth="9.109375" defaultRowHeight="17.399999999999999"/>
  <cols>
    <col min="1" max="1" width="25.5546875" style="1" customWidth="1"/>
    <col min="2" max="2" width="25.109375" style="3" customWidth="1"/>
    <col min="3" max="3" width="21.44140625" style="55" customWidth="1"/>
    <col min="4" max="4" width="20.44140625" style="55" customWidth="1"/>
    <col min="5" max="5" width="90" style="2" customWidth="1"/>
    <col min="6" max="6" width="14.5546875" style="5" customWidth="1"/>
    <col min="7" max="7" width="17.44140625" style="5" customWidth="1"/>
    <col min="8" max="8" width="15.88671875" customWidth="1"/>
  </cols>
  <sheetData>
    <row r="1" spans="1:9" ht="48.9" customHeight="1">
      <c r="A1" s="164" t="s">
        <v>2125</v>
      </c>
      <c r="B1" s="164"/>
      <c r="C1" s="164"/>
      <c r="D1" s="164"/>
      <c r="E1" s="164"/>
      <c r="F1" s="164"/>
      <c r="G1" s="164"/>
    </row>
    <row r="2" spans="1:9">
      <c r="G2" s="24"/>
      <c r="H2" s="11"/>
    </row>
    <row r="3" spans="1:9">
      <c r="G3" s="24"/>
      <c r="H3" s="11"/>
    </row>
    <row r="4" spans="1:9" s="8" customFormat="1" ht="90" customHeight="1">
      <c r="A4" s="4" t="s">
        <v>0</v>
      </c>
      <c r="B4" s="15" t="s">
        <v>1</v>
      </c>
      <c r="C4" s="15" t="s">
        <v>2</v>
      </c>
      <c r="D4" s="15" t="s">
        <v>4</v>
      </c>
      <c r="E4" s="4" t="s">
        <v>985</v>
      </c>
      <c r="F4" s="4" t="s">
        <v>3</v>
      </c>
      <c r="G4" s="4" t="s">
        <v>2123</v>
      </c>
      <c r="H4" s="4" t="s">
        <v>2124</v>
      </c>
    </row>
    <row r="5" spans="1:9" s="9" customFormat="1" ht="21.75" customHeight="1">
      <c r="A5" s="240" t="s">
        <v>5</v>
      </c>
      <c r="B5" s="229" t="s">
        <v>426</v>
      </c>
      <c r="C5" s="16" t="s">
        <v>1111</v>
      </c>
      <c r="D5" s="16" t="s">
        <v>1112</v>
      </c>
      <c r="E5" s="17" t="s">
        <v>1113</v>
      </c>
      <c r="F5" s="18" t="s">
        <v>6</v>
      </c>
      <c r="G5" s="12">
        <v>6.0655737704918025</v>
      </c>
      <c r="H5" s="12">
        <v>10</v>
      </c>
      <c r="I5" s="25"/>
    </row>
    <row r="6" spans="1:9" s="9" customFormat="1" ht="21.75" customHeight="1">
      <c r="A6" s="241"/>
      <c r="B6" s="223"/>
      <c r="C6" s="16" t="s">
        <v>1051</v>
      </c>
      <c r="D6" s="16" t="s">
        <v>1052</v>
      </c>
      <c r="E6" s="17" t="s">
        <v>1061</v>
      </c>
      <c r="F6" s="18" t="s">
        <v>7</v>
      </c>
      <c r="G6" s="12">
        <v>12.434426229508196</v>
      </c>
      <c r="H6" s="12">
        <v>20.5</v>
      </c>
      <c r="I6" s="25"/>
    </row>
    <row r="7" spans="1:9" s="9" customFormat="1" ht="21.75" customHeight="1">
      <c r="A7" s="241"/>
      <c r="B7" s="223"/>
      <c r="C7" s="16" t="s">
        <v>1054</v>
      </c>
      <c r="D7" s="16" t="s">
        <v>1053</v>
      </c>
      <c r="E7" s="17" t="s">
        <v>1062</v>
      </c>
      <c r="F7" s="18" t="s">
        <v>8</v>
      </c>
      <c r="G7" s="12">
        <v>37.303278688524593</v>
      </c>
      <c r="H7" s="12">
        <v>61.5</v>
      </c>
      <c r="I7" s="25"/>
    </row>
    <row r="8" spans="1:9" s="10" customFormat="1" ht="21.75" customHeight="1">
      <c r="A8" s="241"/>
      <c r="B8" s="223"/>
      <c r="C8" s="16" t="s">
        <v>1288</v>
      </c>
      <c r="D8" s="16" t="s">
        <v>1289</v>
      </c>
      <c r="E8" s="17" t="s">
        <v>1290</v>
      </c>
      <c r="F8" s="18" t="s">
        <v>1291</v>
      </c>
      <c r="G8" s="12">
        <v>21.83606557377049</v>
      </c>
      <c r="H8" s="12">
        <v>36</v>
      </c>
      <c r="I8" s="25"/>
    </row>
    <row r="9" spans="1:9" s="10" customFormat="1" ht="21.75" customHeight="1">
      <c r="A9" s="241"/>
      <c r="B9" s="223"/>
      <c r="C9" s="16" t="s">
        <v>1292</v>
      </c>
      <c r="D9" s="16" t="s">
        <v>1293</v>
      </c>
      <c r="E9" s="17" t="s">
        <v>1294</v>
      </c>
      <c r="F9" s="18" t="s">
        <v>1295</v>
      </c>
      <c r="G9" s="12">
        <v>11.221311475409836</v>
      </c>
      <c r="H9" s="12">
        <v>18.5</v>
      </c>
      <c r="I9" s="33"/>
    </row>
    <row r="10" spans="1:9" s="10" customFormat="1" ht="21.75" customHeight="1">
      <c r="A10" s="241"/>
      <c r="B10" s="223"/>
      <c r="C10" s="16" t="s">
        <v>1296</v>
      </c>
      <c r="D10" s="16" t="s">
        <v>1297</v>
      </c>
      <c r="E10" s="17" t="s">
        <v>1298</v>
      </c>
      <c r="F10" s="18" t="s">
        <v>66</v>
      </c>
      <c r="G10" s="12">
        <v>21.229508196721312</v>
      </c>
      <c r="H10" s="12">
        <v>35</v>
      </c>
      <c r="I10" s="25"/>
    </row>
    <row r="11" spans="1:9" s="9" customFormat="1" ht="21.75" customHeight="1">
      <c r="A11" s="241"/>
      <c r="B11" s="223"/>
      <c r="C11" s="16" t="s">
        <v>1105</v>
      </c>
      <c r="D11" s="16" t="s">
        <v>1106</v>
      </c>
      <c r="E11" s="17" t="s">
        <v>1107</v>
      </c>
      <c r="F11" s="18" t="s">
        <v>29</v>
      </c>
      <c r="G11" s="12">
        <v>20.319672131147541</v>
      </c>
      <c r="H11" s="12">
        <v>33.5</v>
      </c>
      <c r="I11" s="25"/>
    </row>
    <row r="12" spans="1:9" s="9" customFormat="1" ht="21.75" customHeight="1">
      <c r="A12" s="241"/>
      <c r="B12" s="223"/>
      <c r="C12" s="16" t="s">
        <v>1115</v>
      </c>
      <c r="D12" s="16" t="s">
        <v>1116</v>
      </c>
      <c r="E12" s="17" t="s">
        <v>1114</v>
      </c>
      <c r="F12" s="18" t="s">
        <v>6</v>
      </c>
      <c r="G12" s="12">
        <v>6.0655737704918025</v>
      </c>
      <c r="H12" s="12">
        <v>10</v>
      </c>
      <c r="I12" s="25"/>
    </row>
    <row r="13" spans="1:9" s="9" customFormat="1" ht="21.75" customHeight="1">
      <c r="A13" s="241"/>
      <c r="B13" s="223"/>
      <c r="C13" s="16" t="s">
        <v>1057</v>
      </c>
      <c r="D13" s="16" t="s">
        <v>1079</v>
      </c>
      <c r="E13" s="17" t="s">
        <v>1063</v>
      </c>
      <c r="F13" s="18" t="s">
        <v>7</v>
      </c>
      <c r="G13" s="12">
        <v>12.434426229508196</v>
      </c>
      <c r="H13" s="12">
        <v>20.5</v>
      </c>
      <c r="I13" s="25"/>
    </row>
    <row r="14" spans="1:9" s="9" customFormat="1" ht="21.75" customHeight="1">
      <c r="A14" s="241"/>
      <c r="B14" s="223"/>
      <c r="C14" s="16" t="s">
        <v>1058</v>
      </c>
      <c r="D14" s="16" t="s">
        <v>1080</v>
      </c>
      <c r="E14" s="17" t="s">
        <v>1064</v>
      </c>
      <c r="F14" s="18" t="s">
        <v>8</v>
      </c>
      <c r="G14" s="12">
        <v>37.303278688524593</v>
      </c>
      <c r="H14" s="12">
        <v>61.5</v>
      </c>
      <c r="I14" s="25"/>
    </row>
    <row r="15" spans="1:9" s="47" customFormat="1" ht="21.75" customHeight="1">
      <c r="A15" s="241"/>
      <c r="B15" s="223"/>
      <c r="C15" s="44" t="s">
        <v>2039</v>
      </c>
      <c r="D15" s="69" t="s">
        <v>2041</v>
      </c>
      <c r="E15" s="45" t="s">
        <v>2040</v>
      </c>
      <c r="F15" s="46" t="s">
        <v>6</v>
      </c>
      <c r="G15" s="12">
        <v>6.0655737704918025</v>
      </c>
      <c r="H15" s="43">
        <v>10</v>
      </c>
      <c r="I15" s="70"/>
    </row>
    <row r="16" spans="1:9" s="47" customFormat="1" ht="21.75" customHeight="1">
      <c r="A16" s="241"/>
      <c r="B16" s="223"/>
      <c r="C16" s="44" t="s">
        <v>2020</v>
      </c>
      <c r="D16" s="44" t="s">
        <v>2021</v>
      </c>
      <c r="E16" s="45" t="s">
        <v>2054</v>
      </c>
      <c r="F16" s="46" t="s">
        <v>29</v>
      </c>
      <c r="G16" s="12">
        <v>17.590163934426229</v>
      </c>
      <c r="H16" s="43">
        <v>29</v>
      </c>
      <c r="I16" s="70"/>
    </row>
    <row r="17" spans="1:9" s="47" customFormat="1" ht="21.75" customHeight="1">
      <c r="A17" s="241"/>
      <c r="B17" s="223"/>
      <c r="C17" s="44" t="s">
        <v>2042</v>
      </c>
      <c r="D17" s="44" t="s">
        <v>2043</v>
      </c>
      <c r="E17" s="45" t="s">
        <v>2052</v>
      </c>
      <c r="F17" s="46" t="s">
        <v>6</v>
      </c>
      <c r="G17" s="12">
        <v>6.0655737704918025</v>
      </c>
      <c r="H17" s="43">
        <v>10</v>
      </c>
      <c r="I17" s="70"/>
    </row>
    <row r="18" spans="1:9" s="47" customFormat="1" ht="21.75" customHeight="1">
      <c r="A18" s="241"/>
      <c r="B18" s="223"/>
      <c r="C18" s="44" t="s">
        <v>2014</v>
      </c>
      <c r="D18" s="44" t="s">
        <v>2015</v>
      </c>
      <c r="E18" s="45" t="s">
        <v>2053</v>
      </c>
      <c r="F18" s="46" t="s">
        <v>29</v>
      </c>
      <c r="G18" s="12">
        <v>17.590163934426229</v>
      </c>
      <c r="H18" s="43">
        <v>29</v>
      </c>
      <c r="I18" s="70"/>
    </row>
    <row r="19" spans="1:9" s="47" customFormat="1" ht="21.75" customHeight="1">
      <c r="A19" s="241"/>
      <c r="B19" s="223"/>
      <c r="C19" s="44" t="s">
        <v>2022</v>
      </c>
      <c r="D19" s="44" t="s">
        <v>2023</v>
      </c>
      <c r="E19" s="45" t="s">
        <v>2066</v>
      </c>
      <c r="F19" s="46" t="s">
        <v>8</v>
      </c>
      <c r="G19" s="12">
        <v>66.114754098360663</v>
      </c>
      <c r="H19" s="43">
        <v>109</v>
      </c>
      <c r="I19" s="70"/>
    </row>
    <row r="20" spans="1:9" s="9" customFormat="1" ht="21.75" customHeight="1">
      <c r="A20" s="241"/>
      <c r="B20" s="223"/>
      <c r="C20" s="16" t="s">
        <v>1045</v>
      </c>
      <c r="D20" s="16" t="s">
        <v>1044</v>
      </c>
      <c r="E20" s="17" t="s">
        <v>1047</v>
      </c>
      <c r="F20" s="18" t="s">
        <v>6</v>
      </c>
      <c r="G20" s="12">
        <v>6.0655737704918025</v>
      </c>
      <c r="H20" s="12">
        <v>10</v>
      </c>
      <c r="I20" s="25"/>
    </row>
    <row r="21" spans="1:9" s="9" customFormat="1" ht="21.6" customHeight="1">
      <c r="A21" s="241"/>
      <c r="B21" s="223"/>
      <c r="C21" s="16" t="s">
        <v>1006</v>
      </c>
      <c r="D21" s="16" t="s">
        <v>1023</v>
      </c>
      <c r="E21" s="17" t="s">
        <v>1012</v>
      </c>
      <c r="F21" s="18" t="s">
        <v>7</v>
      </c>
      <c r="G21" s="12">
        <v>12.434426229508196</v>
      </c>
      <c r="H21" s="12">
        <v>20.5</v>
      </c>
      <c r="I21" s="25"/>
    </row>
    <row r="22" spans="1:9" s="9" customFormat="1" ht="21.75" customHeight="1">
      <c r="A22" s="241"/>
      <c r="B22" s="223"/>
      <c r="C22" s="16" t="s">
        <v>1007</v>
      </c>
      <c r="D22" s="16" t="s">
        <v>1008</v>
      </c>
      <c r="E22" s="17" t="s">
        <v>1013</v>
      </c>
      <c r="F22" s="18" t="s">
        <v>8</v>
      </c>
      <c r="G22" s="12">
        <v>37.303278688524593</v>
      </c>
      <c r="H22" s="12">
        <v>61.5</v>
      </c>
      <c r="I22" s="25"/>
    </row>
    <row r="23" spans="1:9" s="9" customFormat="1" ht="21.75" customHeight="1">
      <c r="A23" s="241"/>
      <c r="B23" s="223"/>
      <c r="C23" s="16" t="s">
        <v>833</v>
      </c>
      <c r="D23" s="16" t="s">
        <v>835</v>
      </c>
      <c r="E23" s="17" t="s">
        <v>834</v>
      </c>
      <c r="F23" s="18" t="s">
        <v>66</v>
      </c>
      <c r="G23" s="12">
        <v>18.5</v>
      </c>
      <c r="H23" s="12">
        <v>30.5</v>
      </c>
      <c r="I23" s="25"/>
    </row>
    <row r="24" spans="1:9" s="9" customFormat="1" ht="21.75" customHeight="1">
      <c r="A24" s="241"/>
      <c r="B24" s="223"/>
      <c r="C24" s="16" t="s">
        <v>10</v>
      </c>
      <c r="D24" s="16" t="s">
        <v>9</v>
      </c>
      <c r="E24" s="17" t="s">
        <v>11</v>
      </c>
      <c r="F24" s="18" t="s">
        <v>7</v>
      </c>
      <c r="G24" s="12">
        <v>17.590163934426229</v>
      </c>
      <c r="H24" s="12">
        <v>29</v>
      </c>
      <c r="I24" s="25"/>
    </row>
    <row r="25" spans="1:9" s="9" customFormat="1" ht="21.75" customHeight="1">
      <c r="A25" s="241"/>
      <c r="B25" s="223"/>
      <c r="C25" s="16" t="s">
        <v>13</v>
      </c>
      <c r="D25" s="16" t="s">
        <v>12</v>
      </c>
      <c r="E25" s="17" t="s">
        <v>527</v>
      </c>
      <c r="F25" s="18" t="s">
        <v>8</v>
      </c>
      <c r="G25" s="12">
        <v>52.770491803278688</v>
      </c>
      <c r="H25" s="12">
        <v>87</v>
      </c>
      <c r="I25" s="25"/>
    </row>
    <row r="26" spans="1:9" s="9" customFormat="1" ht="21.75" customHeight="1">
      <c r="A26" s="241"/>
      <c r="B26" s="223"/>
      <c r="C26" s="16" t="s">
        <v>874</v>
      </c>
      <c r="D26" s="16" t="s">
        <v>892</v>
      </c>
      <c r="E26" s="17" t="s">
        <v>873</v>
      </c>
      <c r="F26" s="18" t="s">
        <v>7</v>
      </c>
      <c r="G26" s="12">
        <v>15.467213114754099</v>
      </c>
      <c r="H26" s="12">
        <v>25.5</v>
      </c>
      <c r="I26" s="25"/>
    </row>
    <row r="27" spans="1:9" s="9" customFormat="1" ht="21.75" customHeight="1">
      <c r="A27" s="241"/>
      <c r="B27" s="223"/>
      <c r="C27" s="16" t="s">
        <v>875</v>
      </c>
      <c r="D27" s="16" t="s">
        <v>893</v>
      </c>
      <c r="E27" s="17" t="s">
        <v>2067</v>
      </c>
      <c r="F27" s="18" t="s">
        <v>8</v>
      </c>
      <c r="G27" s="12">
        <v>46.401639344262293</v>
      </c>
      <c r="H27" s="12">
        <v>76.5</v>
      </c>
      <c r="I27" s="25"/>
    </row>
    <row r="28" spans="1:9" s="9" customFormat="1" ht="21.75" customHeight="1">
      <c r="A28" s="241"/>
      <c r="B28" s="223"/>
      <c r="C28" s="16" t="s">
        <v>15</v>
      </c>
      <c r="D28" s="16" t="s">
        <v>14</v>
      </c>
      <c r="E28" s="17" t="s">
        <v>16</v>
      </c>
      <c r="F28" s="18" t="s">
        <v>7</v>
      </c>
      <c r="G28" s="12">
        <v>17.590163934426229</v>
      </c>
      <c r="H28" s="12">
        <v>29</v>
      </c>
      <c r="I28" s="25"/>
    </row>
    <row r="29" spans="1:9" s="9" customFormat="1" ht="21.75" customHeight="1">
      <c r="A29" s="241"/>
      <c r="B29" s="223"/>
      <c r="C29" s="16" t="s">
        <v>18</v>
      </c>
      <c r="D29" s="16" t="s">
        <v>17</v>
      </c>
      <c r="E29" s="17" t="s">
        <v>528</v>
      </c>
      <c r="F29" s="18" t="s">
        <v>8</v>
      </c>
      <c r="G29" s="12">
        <v>52.770491803278688</v>
      </c>
      <c r="H29" s="12">
        <v>87</v>
      </c>
      <c r="I29" s="25"/>
    </row>
    <row r="30" spans="1:9" s="9" customFormat="1" ht="21.75" customHeight="1">
      <c r="A30" s="241"/>
      <c r="B30" s="223"/>
      <c r="C30" s="16" t="s">
        <v>508</v>
      </c>
      <c r="D30" s="16" t="s">
        <v>510</v>
      </c>
      <c r="E30" s="17" t="s">
        <v>19</v>
      </c>
      <c r="F30" s="18" t="s">
        <v>7</v>
      </c>
      <c r="G30" s="12">
        <v>21.229508196721312</v>
      </c>
      <c r="H30" s="12">
        <v>35</v>
      </c>
      <c r="I30" s="25"/>
    </row>
    <row r="31" spans="1:9" s="9" customFormat="1" ht="21.75" customHeight="1">
      <c r="A31" s="241"/>
      <c r="B31" s="223"/>
      <c r="C31" s="16" t="s">
        <v>509</v>
      </c>
      <c r="D31" s="16" t="s">
        <v>511</v>
      </c>
      <c r="E31" s="17" t="s">
        <v>529</v>
      </c>
      <c r="F31" s="18" t="s">
        <v>8</v>
      </c>
      <c r="G31" s="12">
        <v>63.688524590163937</v>
      </c>
      <c r="H31" s="12">
        <v>105</v>
      </c>
      <c r="I31" s="25"/>
    </row>
    <row r="32" spans="1:9" s="9" customFormat="1" ht="21.75" customHeight="1">
      <c r="A32" s="241"/>
      <c r="B32" s="223"/>
      <c r="C32" s="16" t="s">
        <v>22</v>
      </c>
      <c r="D32" s="16" t="s">
        <v>21</v>
      </c>
      <c r="E32" s="17" t="s">
        <v>20</v>
      </c>
      <c r="F32" s="18" t="s">
        <v>7</v>
      </c>
      <c r="G32" s="12">
        <v>17.590163934426229</v>
      </c>
      <c r="H32" s="12">
        <v>29</v>
      </c>
      <c r="I32" s="25"/>
    </row>
    <row r="33" spans="1:9" s="9" customFormat="1" ht="21.75" customHeight="1">
      <c r="A33" s="241"/>
      <c r="B33" s="223"/>
      <c r="C33" s="16" t="s">
        <v>24</v>
      </c>
      <c r="D33" s="16" t="s">
        <v>23</v>
      </c>
      <c r="E33" s="17" t="s">
        <v>530</v>
      </c>
      <c r="F33" s="18" t="s">
        <v>8</v>
      </c>
      <c r="G33" s="12">
        <v>52.770491803278688</v>
      </c>
      <c r="H33" s="12">
        <v>87</v>
      </c>
      <c r="I33" s="25"/>
    </row>
    <row r="34" spans="1:9" s="9" customFormat="1" ht="21.75" customHeight="1">
      <c r="A34" s="241"/>
      <c r="B34" s="223"/>
      <c r="C34" s="16" t="s">
        <v>639</v>
      </c>
      <c r="D34" s="16" t="s">
        <v>638</v>
      </c>
      <c r="E34" s="17" t="s">
        <v>640</v>
      </c>
      <c r="F34" s="18" t="s">
        <v>7</v>
      </c>
      <c r="G34" s="12">
        <v>17.28688524590164</v>
      </c>
      <c r="H34" s="12">
        <v>28.5</v>
      </c>
      <c r="I34" s="25"/>
    </row>
    <row r="35" spans="1:9" s="47" customFormat="1" ht="21.75" customHeight="1">
      <c r="A35" s="241"/>
      <c r="B35" s="223"/>
      <c r="C35" s="44" t="s">
        <v>1927</v>
      </c>
      <c r="D35" s="44">
        <v>18084037409</v>
      </c>
      <c r="E35" s="45" t="s">
        <v>2070</v>
      </c>
      <c r="F35" s="46" t="s">
        <v>6</v>
      </c>
      <c r="G35" s="12">
        <v>6.0655737704918025</v>
      </c>
      <c r="H35" s="43">
        <v>10</v>
      </c>
      <c r="I35" s="70"/>
    </row>
    <row r="36" spans="1:9" s="47" customFormat="1" ht="21.75" customHeight="1">
      <c r="A36" s="241"/>
      <c r="B36" s="223"/>
      <c r="C36" s="44" t="s">
        <v>1895</v>
      </c>
      <c r="D36" s="44" t="s">
        <v>1896</v>
      </c>
      <c r="E36" s="45" t="s">
        <v>1897</v>
      </c>
      <c r="F36" s="46" t="s">
        <v>29</v>
      </c>
      <c r="G36" s="12">
        <v>17.590163934426229</v>
      </c>
      <c r="H36" s="43">
        <v>29</v>
      </c>
      <c r="I36" s="70"/>
    </row>
    <row r="37" spans="1:9" s="9" customFormat="1" ht="21.75" customHeight="1">
      <c r="A37" s="241"/>
      <c r="B37" s="223"/>
      <c r="C37" s="16" t="s">
        <v>26</v>
      </c>
      <c r="D37" s="16" t="s">
        <v>25</v>
      </c>
      <c r="E37" s="17" t="s">
        <v>531</v>
      </c>
      <c r="F37" s="18" t="s">
        <v>8</v>
      </c>
      <c r="G37" s="12">
        <v>37.303278688524593</v>
      </c>
      <c r="H37" s="12">
        <v>61.5</v>
      </c>
      <c r="I37" s="25"/>
    </row>
    <row r="38" spans="1:9" s="9" customFormat="1" ht="21.75" customHeight="1">
      <c r="A38" s="241"/>
      <c r="B38" s="223"/>
      <c r="C38" s="16" t="s">
        <v>27</v>
      </c>
      <c r="D38" s="16" t="s">
        <v>1141</v>
      </c>
      <c r="E38" s="17" t="s">
        <v>28</v>
      </c>
      <c r="F38" s="18" t="s">
        <v>7</v>
      </c>
      <c r="G38" s="12">
        <v>17.590163934426229</v>
      </c>
      <c r="H38" s="12">
        <v>29</v>
      </c>
      <c r="I38" s="25"/>
    </row>
    <row r="39" spans="1:9" s="9" customFormat="1" ht="21.75" customHeight="1">
      <c r="A39" s="241"/>
      <c r="B39" s="223"/>
      <c r="C39" s="16" t="s">
        <v>1139</v>
      </c>
      <c r="D39" s="16" t="s">
        <v>1138</v>
      </c>
      <c r="E39" s="17" t="s">
        <v>1140</v>
      </c>
      <c r="F39" s="18" t="s">
        <v>29</v>
      </c>
      <c r="G39" s="12">
        <v>17.590163934426229</v>
      </c>
      <c r="H39" s="12">
        <v>29</v>
      </c>
      <c r="I39" s="25"/>
    </row>
    <row r="40" spans="1:9" s="9" customFormat="1" ht="21.75" customHeight="1">
      <c r="A40" s="241"/>
      <c r="B40" s="223"/>
      <c r="C40" s="16" t="s">
        <v>1142</v>
      </c>
      <c r="D40" s="16" t="s">
        <v>1143</v>
      </c>
      <c r="E40" s="17" t="s">
        <v>1299</v>
      </c>
      <c r="F40" s="18" t="s">
        <v>1271</v>
      </c>
      <c r="G40" s="12">
        <v>31.540983606557379</v>
      </c>
      <c r="H40" s="12">
        <v>52</v>
      </c>
      <c r="I40" s="25"/>
    </row>
    <row r="41" spans="1:9" s="9" customFormat="1" ht="21.75" customHeight="1">
      <c r="A41" s="241"/>
      <c r="B41" s="223"/>
      <c r="C41" s="16" t="s">
        <v>1300</v>
      </c>
      <c r="D41" s="16" t="s">
        <v>1301</v>
      </c>
      <c r="E41" s="17" t="s">
        <v>1302</v>
      </c>
      <c r="F41" s="18" t="s">
        <v>6</v>
      </c>
      <c r="G41" s="12">
        <v>6.0655737704918025</v>
      </c>
      <c r="H41" s="12">
        <v>10</v>
      </c>
      <c r="I41" s="25"/>
    </row>
    <row r="42" spans="1:9" s="9" customFormat="1" ht="21.75" customHeight="1">
      <c r="A42" s="241"/>
      <c r="B42" s="223"/>
      <c r="C42" s="16" t="s">
        <v>1303</v>
      </c>
      <c r="D42" s="16" t="s">
        <v>1304</v>
      </c>
      <c r="E42" s="17" t="s">
        <v>1305</v>
      </c>
      <c r="F42" s="18" t="s">
        <v>7</v>
      </c>
      <c r="G42" s="12">
        <v>21.83606557377049</v>
      </c>
      <c r="H42" s="12">
        <v>36</v>
      </c>
      <c r="I42" s="25"/>
    </row>
    <row r="43" spans="1:9" s="9" customFormat="1" ht="21.75" customHeight="1">
      <c r="A43" s="241"/>
      <c r="B43" s="223"/>
      <c r="C43" s="16" t="s">
        <v>1306</v>
      </c>
      <c r="D43" s="16" t="s">
        <v>1307</v>
      </c>
      <c r="E43" s="17" t="s">
        <v>1308</v>
      </c>
      <c r="F43" s="18" t="s">
        <v>8</v>
      </c>
      <c r="G43" s="12">
        <v>65.508196721311478</v>
      </c>
      <c r="H43" s="12">
        <v>108</v>
      </c>
      <c r="I43" s="25"/>
    </row>
    <row r="44" spans="1:9" s="9" customFormat="1" ht="21.75" customHeight="1">
      <c r="A44" s="241"/>
      <c r="B44" s="223"/>
      <c r="C44" s="16" t="s">
        <v>1309</v>
      </c>
      <c r="D44" s="16" t="s">
        <v>1310</v>
      </c>
      <c r="E44" s="17" t="s">
        <v>1311</v>
      </c>
      <c r="F44" s="18" t="s">
        <v>6</v>
      </c>
      <c r="G44" s="12">
        <v>6.0655737704918025</v>
      </c>
      <c r="H44" s="12">
        <v>10</v>
      </c>
      <c r="I44" s="25"/>
    </row>
    <row r="45" spans="1:9" s="9" customFormat="1" ht="21.75" customHeight="1">
      <c r="A45" s="241"/>
      <c r="B45" s="223"/>
      <c r="C45" s="16" t="s">
        <v>1312</v>
      </c>
      <c r="D45" s="16" t="s">
        <v>1313</v>
      </c>
      <c r="E45" s="17" t="s">
        <v>1314</v>
      </c>
      <c r="F45" s="18" t="s">
        <v>7</v>
      </c>
      <c r="G45" s="12">
        <v>21.83606557377049</v>
      </c>
      <c r="H45" s="12">
        <v>36</v>
      </c>
      <c r="I45" s="25"/>
    </row>
    <row r="46" spans="1:9" s="9" customFormat="1" ht="21.75" customHeight="1">
      <c r="A46" s="241"/>
      <c r="B46" s="223"/>
      <c r="C46" s="16" t="s">
        <v>1315</v>
      </c>
      <c r="D46" s="16" t="s">
        <v>1316</v>
      </c>
      <c r="E46" s="17" t="s">
        <v>1317</v>
      </c>
      <c r="F46" s="18" t="s">
        <v>8</v>
      </c>
      <c r="G46" s="12">
        <v>65.508196721311478</v>
      </c>
      <c r="H46" s="12">
        <v>108</v>
      </c>
      <c r="I46" s="25"/>
    </row>
    <row r="47" spans="1:9" s="9" customFormat="1" ht="21.75" customHeight="1">
      <c r="A47" s="241"/>
      <c r="B47" s="223"/>
      <c r="C47" s="16" t="s">
        <v>1318</v>
      </c>
      <c r="D47" s="16" t="s">
        <v>1319</v>
      </c>
      <c r="E47" s="17" t="s">
        <v>1320</v>
      </c>
      <c r="F47" s="18" t="s">
        <v>6</v>
      </c>
      <c r="G47" s="12">
        <v>6.0655737704918025</v>
      </c>
      <c r="H47" s="12">
        <v>10</v>
      </c>
      <c r="I47" s="25"/>
    </row>
    <row r="48" spans="1:9" s="9" customFormat="1" ht="21.75" customHeight="1">
      <c r="A48" s="241"/>
      <c r="B48" s="223"/>
      <c r="C48" s="16" t="s">
        <v>1321</v>
      </c>
      <c r="D48" s="16" t="s">
        <v>1322</v>
      </c>
      <c r="E48" s="17" t="s">
        <v>1323</v>
      </c>
      <c r="F48" s="18" t="s">
        <v>29</v>
      </c>
      <c r="G48" s="12">
        <v>21.83606557377049</v>
      </c>
      <c r="H48" s="12">
        <v>36</v>
      </c>
      <c r="I48" s="25"/>
    </row>
    <row r="49" spans="1:9" s="9" customFormat="1" ht="21.75" customHeight="1">
      <c r="A49" s="241"/>
      <c r="B49" s="223"/>
      <c r="C49" s="16" t="s">
        <v>1324</v>
      </c>
      <c r="D49" s="16" t="s">
        <v>1325</v>
      </c>
      <c r="E49" s="17" t="s">
        <v>1326</v>
      </c>
      <c r="F49" s="18" t="s">
        <v>8</v>
      </c>
      <c r="G49" s="12">
        <v>82.491803278688522</v>
      </c>
      <c r="H49" s="12">
        <v>136</v>
      </c>
      <c r="I49" s="25"/>
    </row>
    <row r="50" spans="1:9" s="10" customFormat="1" ht="21.6" customHeight="1">
      <c r="A50" s="241"/>
      <c r="B50" s="223"/>
      <c r="C50" s="16" t="s">
        <v>1327</v>
      </c>
      <c r="D50" s="16" t="s">
        <v>1328</v>
      </c>
      <c r="E50" s="17" t="s">
        <v>1329</v>
      </c>
      <c r="F50" s="18" t="s">
        <v>6</v>
      </c>
      <c r="G50" s="12">
        <v>6.0655737704918025</v>
      </c>
      <c r="H50" s="12">
        <v>10</v>
      </c>
      <c r="I50" s="25"/>
    </row>
    <row r="51" spans="1:9" s="10" customFormat="1" ht="21.6" customHeight="1">
      <c r="A51" s="241"/>
      <c r="B51" s="223"/>
      <c r="C51" s="16" t="s">
        <v>1330</v>
      </c>
      <c r="D51" s="16" t="s">
        <v>1331</v>
      </c>
      <c r="E51" s="17" t="s">
        <v>1332</v>
      </c>
      <c r="F51" s="18" t="s">
        <v>29</v>
      </c>
      <c r="G51" s="12">
        <v>21.83606557377049</v>
      </c>
      <c r="H51" s="12">
        <v>36</v>
      </c>
      <c r="I51" s="25"/>
    </row>
    <row r="52" spans="1:9" s="9" customFormat="1" ht="21.75" customHeight="1">
      <c r="A52" s="241"/>
      <c r="B52" s="223"/>
      <c r="C52" s="16" t="s">
        <v>1333</v>
      </c>
      <c r="D52" s="16" t="s">
        <v>1334</v>
      </c>
      <c r="E52" s="19" t="s">
        <v>1335</v>
      </c>
      <c r="F52" s="18" t="s">
        <v>8</v>
      </c>
      <c r="G52" s="12">
        <v>82.491803278688522</v>
      </c>
      <c r="H52" s="12">
        <v>136</v>
      </c>
      <c r="I52" s="25"/>
    </row>
    <row r="53" spans="1:9" s="9" customFormat="1" ht="21.75" customHeight="1">
      <c r="A53" s="241"/>
      <c r="B53" s="223"/>
      <c r="C53" s="16" t="s">
        <v>1336</v>
      </c>
      <c r="D53" s="16" t="s">
        <v>1337</v>
      </c>
      <c r="E53" s="19" t="s">
        <v>1338</v>
      </c>
      <c r="F53" s="20" t="s">
        <v>6</v>
      </c>
      <c r="G53" s="12">
        <v>6.0655737704918025</v>
      </c>
      <c r="H53" s="12">
        <v>10</v>
      </c>
      <c r="I53" s="25"/>
    </row>
    <row r="54" spans="1:9" s="10" customFormat="1" ht="21.75" customHeight="1">
      <c r="A54" s="241"/>
      <c r="B54" s="223"/>
      <c r="C54" s="16" t="s">
        <v>1339</v>
      </c>
      <c r="D54" s="16" t="s">
        <v>1340</v>
      </c>
      <c r="E54" s="19" t="s">
        <v>1341</v>
      </c>
      <c r="F54" s="18" t="s">
        <v>29</v>
      </c>
      <c r="G54" s="12">
        <v>21.83606557377049</v>
      </c>
      <c r="H54" s="12">
        <v>36</v>
      </c>
      <c r="I54" s="25"/>
    </row>
    <row r="55" spans="1:9" s="9" customFormat="1" ht="21.75" customHeight="1">
      <c r="A55" s="241"/>
      <c r="B55" s="223"/>
      <c r="C55" s="16" t="s">
        <v>1342</v>
      </c>
      <c r="D55" s="16" t="s">
        <v>1343</v>
      </c>
      <c r="E55" s="19" t="s">
        <v>1344</v>
      </c>
      <c r="F55" s="18" t="s">
        <v>8</v>
      </c>
      <c r="G55" s="12">
        <v>82.491803278688522</v>
      </c>
      <c r="H55" s="12">
        <v>136</v>
      </c>
      <c r="I55" s="25"/>
    </row>
    <row r="56" spans="1:9" s="9" customFormat="1" ht="21.6" customHeight="1">
      <c r="A56" s="241"/>
      <c r="B56" s="222" t="s">
        <v>31</v>
      </c>
      <c r="C56" s="16" t="s">
        <v>1118</v>
      </c>
      <c r="D56" s="16" t="s">
        <v>1119</v>
      </c>
      <c r="E56" s="17" t="s">
        <v>1117</v>
      </c>
      <c r="F56" s="18" t="s">
        <v>6</v>
      </c>
      <c r="G56" s="12">
        <v>6.0655737704918025</v>
      </c>
      <c r="H56" s="12">
        <v>10</v>
      </c>
      <c r="I56" s="25"/>
    </row>
    <row r="57" spans="1:9" s="9" customFormat="1" ht="21.75" customHeight="1">
      <c r="A57" s="241"/>
      <c r="B57" s="223"/>
      <c r="C57" s="16" t="s">
        <v>1055</v>
      </c>
      <c r="D57" s="16" t="s">
        <v>1081</v>
      </c>
      <c r="E57" s="17" t="s">
        <v>1065</v>
      </c>
      <c r="F57" s="18" t="s">
        <v>7</v>
      </c>
      <c r="G57" s="12">
        <v>14.860655737704919</v>
      </c>
      <c r="H57" s="12">
        <v>24.5</v>
      </c>
      <c r="I57" s="25"/>
    </row>
    <row r="58" spans="1:9" s="9" customFormat="1" ht="21.75" customHeight="1">
      <c r="A58" s="241"/>
      <c r="B58" s="223"/>
      <c r="C58" s="16" t="s">
        <v>1056</v>
      </c>
      <c r="D58" s="16" t="s">
        <v>1082</v>
      </c>
      <c r="E58" s="17" t="s">
        <v>1066</v>
      </c>
      <c r="F58" s="18" t="s">
        <v>8</v>
      </c>
      <c r="G58" s="12">
        <v>44.581967213114751</v>
      </c>
      <c r="H58" s="12">
        <v>73.5</v>
      </c>
      <c r="I58" s="25"/>
    </row>
    <row r="59" spans="1:9" s="9" customFormat="1" ht="21.6" customHeight="1">
      <c r="A59" s="241"/>
      <c r="B59" s="223"/>
      <c r="C59" s="16" t="s">
        <v>1109</v>
      </c>
      <c r="D59" s="16" t="s">
        <v>1110</v>
      </c>
      <c r="E59" s="17" t="s">
        <v>1108</v>
      </c>
      <c r="F59" s="18" t="s">
        <v>55</v>
      </c>
      <c r="G59" s="12">
        <v>20.319672131147541</v>
      </c>
      <c r="H59" s="12">
        <v>33.5</v>
      </c>
      <c r="I59" s="25"/>
    </row>
    <row r="60" spans="1:9" s="9" customFormat="1" ht="21.75" customHeight="1">
      <c r="A60" s="241"/>
      <c r="B60" s="223"/>
      <c r="C60" s="16" t="s">
        <v>1121</v>
      </c>
      <c r="D60" s="16" t="s">
        <v>1122</v>
      </c>
      <c r="E60" s="17" t="s">
        <v>1120</v>
      </c>
      <c r="F60" s="18" t="s">
        <v>6</v>
      </c>
      <c r="G60" s="12">
        <v>6.0655737704918025</v>
      </c>
      <c r="H60" s="12">
        <v>10</v>
      </c>
      <c r="I60" s="25"/>
    </row>
    <row r="61" spans="1:9" s="9" customFormat="1" ht="21.75" customHeight="1">
      <c r="A61" s="241"/>
      <c r="B61" s="223"/>
      <c r="C61" s="16" t="s">
        <v>1059</v>
      </c>
      <c r="D61" s="16" t="s">
        <v>1083</v>
      </c>
      <c r="E61" s="17" t="s">
        <v>1067</v>
      </c>
      <c r="F61" s="18" t="s">
        <v>7</v>
      </c>
      <c r="G61" s="12">
        <v>14.860655737704919</v>
      </c>
      <c r="H61" s="12">
        <v>24.5</v>
      </c>
      <c r="I61" s="25"/>
    </row>
    <row r="62" spans="1:9" s="9" customFormat="1" ht="21.75" customHeight="1">
      <c r="A62" s="241"/>
      <c r="B62" s="223"/>
      <c r="C62" s="16" t="s">
        <v>1060</v>
      </c>
      <c r="D62" s="16" t="s">
        <v>1084</v>
      </c>
      <c r="E62" s="17" t="s">
        <v>1068</v>
      </c>
      <c r="F62" s="18" t="s">
        <v>8</v>
      </c>
      <c r="G62" s="12">
        <v>44.581967213114751</v>
      </c>
      <c r="H62" s="12">
        <v>73.5</v>
      </c>
      <c r="I62" s="25"/>
    </row>
    <row r="63" spans="1:9" s="9" customFormat="1" ht="21.75" customHeight="1">
      <c r="A63" s="241"/>
      <c r="B63" s="223"/>
      <c r="C63" s="16" t="s">
        <v>1048</v>
      </c>
      <c r="D63" s="16" t="s">
        <v>1049</v>
      </c>
      <c r="E63" s="17" t="s">
        <v>1046</v>
      </c>
      <c r="F63" s="18" t="s">
        <v>44</v>
      </c>
      <c r="G63" s="12">
        <v>6.0655737704918025</v>
      </c>
      <c r="H63" s="12">
        <v>10</v>
      </c>
      <c r="I63" s="25"/>
    </row>
    <row r="64" spans="1:9" s="9" customFormat="1" ht="21.75" customHeight="1">
      <c r="A64" s="241"/>
      <c r="B64" s="223"/>
      <c r="C64" s="16" t="s">
        <v>1009</v>
      </c>
      <c r="D64" s="16" t="s">
        <v>1014</v>
      </c>
      <c r="E64" s="17" t="s">
        <v>1010</v>
      </c>
      <c r="F64" s="18" t="s">
        <v>29</v>
      </c>
      <c r="G64" s="12">
        <v>14.860655737704919</v>
      </c>
      <c r="H64" s="12">
        <v>24.5</v>
      </c>
      <c r="I64" s="25"/>
    </row>
    <row r="65" spans="1:9" s="9" customFormat="1" ht="21.75" customHeight="1">
      <c r="A65" s="241"/>
      <c r="B65" s="223"/>
      <c r="C65" s="16" t="s">
        <v>1011</v>
      </c>
      <c r="D65" s="16" t="s">
        <v>1015</v>
      </c>
      <c r="E65" s="17" t="s">
        <v>1018</v>
      </c>
      <c r="F65" s="18" t="s">
        <v>8</v>
      </c>
      <c r="G65" s="12">
        <v>55.803278688524593</v>
      </c>
      <c r="H65" s="12">
        <v>92</v>
      </c>
      <c r="I65" s="25"/>
    </row>
    <row r="66" spans="1:9" s="9" customFormat="1" ht="21.75" customHeight="1">
      <c r="A66" s="241"/>
      <c r="B66" s="223"/>
      <c r="C66" s="16" t="s">
        <v>33</v>
      </c>
      <c r="D66" s="16" t="s">
        <v>32</v>
      </c>
      <c r="E66" s="17" t="s">
        <v>34</v>
      </c>
      <c r="F66" s="18" t="s">
        <v>29</v>
      </c>
      <c r="G66" s="12">
        <v>21.532786885245905</v>
      </c>
      <c r="H66" s="12">
        <v>35.5</v>
      </c>
      <c r="I66" s="25"/>
    </row>
    <row r="67" spans="1:9" s="9" customFormat="1" ht="21.75" customHeight="1">
      <c r="A67" s="241"/>
      <c r="B67" s="223"/>
      <c r="C67" s="16" t="s">
        <v>36</v>
      </c>
      <c r="D67" s="16" t="s">
        <v>35</v>
      </c>
      <c r="E67" s="17" t="s">
        <v>532</v>
      </c>
      <c r="F67" s="18" t="s">
        <v>8</v>
      </c>
      <c r="G67" s="12">
        <v>80.672131147540981</v>
      </c>
      <c r="H67" s="12">
        <v>133</v>
      </c>
      <c r="I67" s="25"/>
    </row>
    <row r="68" spans="1:9" s="9" customFormat="1" ht="21.75" customHeight="1">
      <c r="A68" s="241"/>
      <c r="B68" s="223"/>
      <c r="C68" s="16" t="s">
        <v>877</v>
      </c>
      <c r="D68" s="16" t="s">
        <v>894</v>
      </c>
      <c r="E68" s="17" t="s">
        <v>876</v>
      </c>
      <c r="F68" s="18" t="s">
        <v>29</v>
      </c>
      <c r="G68" s="12">
        <v>19.106557377049182</v>
      </c>
      <c r="H68" s="12">
        <v>31.5</v>
      </c>
      <c r="I68" s="25"/>
    </row>
    <row r="69" spans="1:9" s="9" customFormat="1" ht="21.75" customHeight="1">
      <c r="A69" s="241"/>
      <c r="B69" s="223"/>
      <c r="C69" s="16" t="s">
        <v>878</v>
      </c>
      <c r="D69" s="16" t="s">
        <v>895</v>
      </c>
      <c r="E69" s="17" t="s">
        <v>2068</v>
      </c>
      <c r="F69" s="18" t="s">
        <v>8</v>
      </c>
      <c r="G69" s="12">
        <v>71.573770491803273</v>
      </c>
      <c r="H69" s="12">
        <v>118</v>
      </c>
      <c r="I69" s="25"/>
    </row>
    <row r="70" spans="1:9" s="9" customFormat="1" ht="21.75" customHeight="1">
      <c r="A70" s="241"/>
      <c r="B70" s="223"/>
      <c r="C70" s="16" t="s">
        <v>38</v>
      </c>
      <c r="D70" s="16" t="s">
        <v>37</v>
      </c>
      <c r="E70" s="17" t="s">
        <v>39</v>
      </c>
      <c r="F70" s="18" t="s">
        <v>29</v>
      </c>
      <c r="G70" s="12">
        <v>21.532786885245905</v>
      </c>
      <c r="H70" s="12">
        <v>35.5</v>
      </c>
      <c r="I70" s="25"/>
    </row>
    <row r="71" spans="1:9" s="9" customFormat="1" ht="21.75" customHeight="1">
      <c r="A71" s="241"/>
      <c r="B71" s="223"/>
      <c r="C71" s="16" t="s">
        <v>41</v>
      </c>
      <c r="D71" s="16" t="s">
        <v>40</v>
      </c>
      <c r="E71" s="17" t="s">
        <v>533</v>
      </c>
      <c r="F71" s="18" t="s">
        <v>30</v>
      </c>
      <c r="G71" s="12">
        <v>42.155737704918032</v>
      </c>
      <c r="H71" s="12">
        <v>69.5</v>
      </c>
      <c r="I71" s="25"/>
    </row>
    <row r="72" spans="1:9" s="9" customFormat="1" ht="21.75" customHeight="1">
      <c r="A72" s="241"/>
      <c r="B72" s="223"/>
      <c r="C72" s="16" t="s">
        <v>512</v>
      </c>
      <c r="D72" s="16" t="s">
        <v>514</v>
      </c>
      <c r="E72" s="17" t="s">
        <v>42</v>
      </c>
      <c r="F72" s="18" t="s">
        <v>29</v>
      </c>
      <c r="G72" s="12">
        <v>24.26229508196721</v>
      </c>
      <c r="H72" s="12">
        <v>40</v>
      </c>
      <c r="I72" s="25"/>
    </row>
    <row r="73" spans="1:9" s="9" customFormat="1" ht="21.75" customHeight="1">
      <c r="A73" s="241"/>
      <c r="B73" s="223"/>
      <c r="C73" s="16" t="s">
        <v>513</v>
      </c>
      <c r="D73" s="16" t="s">
        <v>515</v>
      </c>
      <c r="E73" s="17" t="s">
        <v>534</v>
      </c>
      <c r="F73" s="18" t="s">
        <v>8</v>
      </c>
      <c r="G73" s="12">
        <v>90.983606557377044</v>
      </c>
      <c r="H73" s="12">
        <v>150</v>
      </c>
      <c r="I73" s="25"/>
    </row>
    <row r="74" spans="1:9" s="9" customFormat="1" ht="21.75" customHeight="1">
      <c r="A74" s="241"/>
      <c r="B74" s="223"/>
      <c r="C74" s="16" t="s">
        <v>46</v>
      </c>
      <c r="D74" s="16" t="s">
        <v>45</v>
      </c>
      <c r="E74" s="17" t="s">
        <v>43</v>
      </c>
      <c r="F74" s="18" t="s">
        <v>29</v>
      </c>
      <c r="G74" s="12">
        <v>21.532786885245905</v>
      </c>
      <c r="H74" s="12">
        <v>35.5</v>
      </c>
      <c r="I74" s="25"/>
    </row>
    <row r="75" spans="1:9" s="9" customFormat="1" ht="21.75" customHeight="1">
      <c r="A75" s="241"/>
      <c r="B75" s="223"/>
      <c r="C75" s="16" t="s">
        <v>48</v>
      </c>
      <c r="D75" s="16" t="s">
        <v>47</v>
      </c>
      <c r="E75" s="17" t="s">
        <v>535</v>
      </c>
      <c r="F75" s="18" t="s">
        <v>8</v>
      </c>
      <c r="G75" s="12">
        <v>80.672131147540981</v>
      </c>
      <c r="H75" s="12">
        <v>133</v>
      </c>
      <c r="I75" s="25"/>
    </row>
    <row r="76" spans="1:9" s="9" customFormat="1" ht="21.75" customHeight="1">
      <c r="A76" s="241"/>
      <c r="B76" s="223"/>
      <c r="C76" s="16" t="s">
        <v>2044</v>
      </c>
      <c r="D76" s="16">
        <v>18084037317</v>
      </c>
      <c r="E76" s="17" t="s">
        <v>2058</v>
      </c>
      <c r="F76" s="18" t="s">
        <v>44</v>
      </c>
      <c r="G76" s="12">
        <v>6.0655737704918025</v>
      </c>
      <c r="H76" s="12">
        <v>10</v>
      </c>
      <c r="I76" s="25"/>
    </row>
    <row r="77" spans="1:9" s="47" customFormat="1" ht="21.75" customHeight="1">
      <c r="A77" s="241"/>
      <c r="B77" s="223"/>
      <c r="C77" s="44" t="s">
        <v>2016</v>
      </c>
      <c r="D77" s="44" t="s">
        <v>2017</v>
      </c>
      <c r="E77" s="45" t="s">
        <v>2055</v>
      </c>
      <c r="F77" s="46" t="s">
        <v>29</v>
      </c>
      <c r="G77" s="12">
        <v>21.532786885245905</v>
      </c>
      <c r="H77" s="43">
        <v>35.5</v>
      </c>
      <c r="I77" s="70"/>
    </row>
    <row r="78" spans="1:9" s="47" customFormat="1" ht="21.75" customHeight="1">
      <c r="A78" s="241"/>
      <c r="B78" s="223"/>
      <c r="C78" s="44" t="s">
        <v>2024</v>
      </c>
      <c r="D78" s="44" t="s">
        <v>2025</v>
      </c>
      <c r="E78" s="45" t="s">
        <v>2056</v>
      </c>
      <c r="F78" s="46" t="s">
        <v>8</v>
      </c>
      <c r="G78" s="12">
        <v>80.672131147540981</v>
      </c>
      <c r="H78" s="43">
        <v>133</v>
      </c>
      <c r="I78" s="70"/>
    </row>
    <row r="79" spans="1:9" s="47" customFormat="1" ht="21.75" customHeight="1">
      <c r="A79" s="241"/>
      <c r="B79" s="223"/>
      <c r="C79" s="44" t="s">
        <v>1928</v>
      </c>
      <c r="D79" s="44">
        <v>18084037447</v>
      </c>
      <c r="E79" s="45" t="s">
        <v>2057</v>
      </c>
      <c r="F79" s="46" t="s">
        <v>44</v>
      </c>
      <c r="G79" s="12">
        <v>6.0655737704918025</v>
      </c>
      <c r="H79" s="43">
        <v>10</v>
      </c>
      <c r="I79" s="70"/>
    </row>
    <row r="80" spans="1:9" s="47" customFormat="1" ht="21.75" customHeight="1">
      <c r="A80" s="241"/>
      <c r="B80" s="223"/>
      <c r="C80" s="44" t="s">
        <v>1898</v>
      </c>
      <c r="D80" s="44" t="s">
        <v>1899</v>
      </c>
      <c r="E80" s="45" t="s">
        <v>1900</v>
      </c>
      <c r="F80" s="46" t="s">
        <v>29</v>
      </c>
      <c r="G80" s="12">
        <v>21.532786885245905</v>
      </c>
      <c r="H80" s="43">
        <v>35.5</v>
      </c>
      <c r="I80" s="70"/>
    </row>
    <row r="81" spans="1:9" s="9" customFormat="1" ht="21.75" customHeight="1">
      <c r="A81" s="241"/>
      <c r="B81" s="223"/>
      <c r="C81" s="16" t="s">
        <v>50</v>
      </c>
      <c r="D81" s="16" t="s">
        <v>49</v>
      </c>
      <c r="E81" s="17" t="s">
        <v>1103</v>
      </c>
      <c r="F81" s="18" t="s">
        <v>7</v>
      </c>
      <c r="G81" s="12">
        <v>21.532786885245905</v>
      </c>
      <c r="H81" s="12">
        <v>35.5</v>
      </c>
      <c r="I81" s="25"/>
    </row>
    <row r="82" spans="1:9" s="9" customFormat="1" ht="21.75" customHeight="1">
      <c r="A82" s="241"/>
      <c r="B82" s="223"/>
      <c r="C82" s="16" t="s">
        <v>1144</v>
      </c>
      <c r="D82" s="16" t="s">
        <v>1145</v>
      </c>
      <c r="E82" s="17" t="s">
        <v>1146</v>
      </c>
      <c r="F82" s="18" t="s">
        <v>29</v>
      </c>
      <c r="G82" s="12">
        <v>21.532786885245905</v>
      </c>
      <c r="H82" s="12">
        <v>35.5</v>
      </c>
      <c r="I82" s="25"/>
    </row>
    <row r="83" spans="1:9" s="9" customFormat="1" ht="21.75" customHeight="1">
      <c r="A83" s="241"/>
      <c r="B83" s="223"/>
      <c r="C83" s="16" t="s">
        <v>1147</v>
      </c>
      <c r="D83" s="16" t="s">
        <v>1148</v>
      </c>
      <c r="E83" s="17" t="s">
        <v>1345</v>
      </c>
      <c r="F83" s="18" t="s">
        <v>1271</v>
      </c>
      <c r="G83" s="12">
        <v>36.393442622950822</v>
      </c>
      <c r="H83" s="12">
        <v>60</v>
      </c>
      <c r="I83" s="25"/>
    </row>
    <row r="84" spans="1:9" s="9" customFormat="1" ht="21.75" customHeight="1">
      <c r="A84" s="241"/>
      <c r="B84" s="223"/>
      <c r="C84" s="16" t="s">
        <v>1346</v>
      </c>
      <c r="D84" s="16" t="s">
        <v>1347</v>
      </c>
      <c r="E84" s="17" t="s">
        <v>1348</v>
      </c>
      <c r="F84" s="18" t="s">
        <v>29</v>
      </c>
      <c r="G84" s="12">
        <v>19.106557377049182</v>
      </c>
      <c r="H84" s="12">
        <v>31.5</v>
      </c>
      <c r="I84" s="25"/>
    </row>
    <row r="85" spans="1:9" s="9" customFormat="1" ht="21.75" customHeight="1">
      <c r="A85" s="241"/>
      <c r="B85" s="223"/>
      <c r="C85" s="16" t="s">
        <v>1349</v>
      </c>
      <c r="D85" s="16" t="s">
        <v>1350</v>
      </c>
      <c r="E85" s="17" t="s">
        <v>1351</v>
      </c>
      <c r="F85" s="18" t="s">
        <v>6</v>
      </c>
      <c r="G85" s="12">
        <v>6.0655737704918025</v>
      </c>
      <c r="H85" s="12">
        <v>10</v>
      </c>
      <c r="I85" s="25"/>
    </row>
    <row r="86" spans="1:9" s="9" customFormat="1" ht="21.75" customHeight="1">
      <c r="A86" s="241"/>
      <c r="B86" s="223"/>
      <c r="C86" s="16" t="s">
        <v>1352</v>
      </c>
      <c r="D86" s="16" t="s">
        <v>1353</v>
      </c>
      <c r="E86" s="17" t="s">
        <v>1354</v>
      </c>
      <c r="F86" s="18" t="s">
        <v>7</v>
      </c>
      <c r="G86" s="12">
        <v>25.475409836065573</v>
      </c>
      <c r="H86" s="12">
        <v>42</v>
      </c>
      <c r="I86" s="25"/>
    </row>
    <row r="87" spans="1:9" s="9" customFormat="1" ht="21.75" customHeight="1">
      <c r="A87" s="241"/>
      <c r="B87" s="223"/>
      <c r="C87" s="16" t="s">
        <v>1355</v>
      </c>
      <c r="D87" s="16" t="s">
        <v>1356</v>
      </c>
      <c r="E87" s="17" t="s">
        <v>1357</v>
      </c>
      <c r="F87" s="18" t="s">
        <v>8</v>
      </c>
      <c r="G87" s="12">
        <v>76.426229508196727</v>
      </c>
      <c r="H87" s="12">
        <v>126</v>
      </c>
      <c r="I87" s="25"/>
    </row>
    <row r="88" spans="1:9" s="9" customFormat="1" ht="21.75" customHeight="1">
      <c r="A88" s="241"/>
      <c r="B88" s="223"/>
      <c r="C88" s="16" t="s">
        <v>1358</v>
      </c>
      <c r="D88" s="16" t="s">
        <v>1359</v>
      </c>
      <c r="E88" s="17" t="s">
        <v>1360</v>
      </c>
      <c r="F88" s="18" t="s">
        <v>6</v>
      </c>
      <c r="G88" s="12">
        <v>6.0655737704918025</v>
      </c>
      <c r="H88" s="12">
        <v>10</v>
      </c>
      <c r="I88" s="25"/>
    </row>
    <row r="89" spans="1:9" s="9" customFormat="1" ht="21.75" customHeight="1">
      <c r="A89" s="241"/>
      <c r="B89" s="223"/>
      <c r="C89" s="16" t="s">
        <v>1361</v>
      </c>
      <c r="D89" s="16" t="s">
        <v>1362</v>
      </c>
      <c r="E89" s="17" t="s">
        <v>1363</v>
      </c>
      <c r="F89" s="18" t="s">
        <v>7</v>
      </c>
      <c r="G89" s="12">
        <v>25.475409836065573</v>
      </c>
      <c r="H89" s="12">
        <v>42</v>
      </c>
      <c r="I89" s="25"/>
    </row>
    <row r="90" spans="1:9" s="9" customFormat="1" ht="21.75" customHeight="1">
      <c r="A90" s="241"/>
      <c r="B90" s="223"/>
      <c r="C90" s="16" t="s">
        <v>1364</v>
      </c>
      <c r="D90" s="16" t="s">
        <v>1365</v>
      </c>
      <c r="E90" s="17" t="s">
        <v>1366</v>
      </c>
      <c r="F90" s="18" t="s">
        <v>8</v>
      </c>
      <c r="G90" s="12">
        <v>76.426229508196727</v>
      </c>
      <c r="H90" s="12">
        <v>126</v>
      </c>
      <c r="I90" s="25"/>
    </row>
    <row r="91" spans="1:9" s="9" customFormat="1" ht="21.75" customHeight="1">
      <c r="A91" s="241"/>
      <c r="B91" s="223"/>
      <c r="C91" s="16" t="s">
        <v>1367</v>
      </c>
      <c r="D91" s="16" t="s">
        <v>1368</v>
      </c>
      <c r="E91" s="17" t="s">
        <v>1369</v>
      </c>
      <c r="F91" s="18" t="s">
        <v>71</v>
      </c>
      <c r="G91" s="12">
        <v>6.0655737704918025</v>
      </c>
      <c r="H91" s="12">
        <v>10</v>
      </c>
      <c r="I91" s="25"/>
    </row>
    <row r="92" spans="1:9" s="9" customFormat="1" ht="21.75" customHeight="1">
      <c r="A92" s="241"/>
      <c r="B92" s="223"/>
      <c r="C92" s="16" t="s">
        <v>1370</v>
      </c>
      <c r="D92" s="16" t="s">
        <v>1371</v>
      </c>
      <c r="E92" s="17" t="s">
        <v>1372</v>
      </c>
      <c r="F92" s="18" t="s">
        <v>44</v>
      </c>
      <c r="G92" s="12">
        <v>6.0655737704918025</v>
      </c>
      <c r="H92" s="12">
        <v>10</v>
      </c>
      <c r="I92" s="25"/>
    </row>
    <row r="93" spans="1:9" s="9" customFormat="1" ht="21.75" customHeight="1">
      <c r="A93" s="241"/>
      <c r="B93" s="223"/>
      <c r="C93" s="16" t="s">
        <v>1373</v>
      </c>
      <c r="D93" s="16" t="s">
        <v>1374</v>
      </c>
      <c r="E93" s="17" t="s">
        <v>1372</v>
      </c>
      <c r="F93" s="18" t="s">
        <v>29</v>
      </c>
      <c r="G93" s="12">
        <v>25.475409836065573</v>
      </c>
      <c r="H93" s="12">
        <v>42</v>
      </c>
      <c r="I93" s="25"/>
    </row>
    <row r="94" spans="1:9" s="9" customFormat="1" ht="21.75" customHeight="1">
      <c r="A94" s="241"/>
      <c r="B94" s="223"/>
      <c r="C94" s="16" t="s">
        <v>1375</v>
      </c>
      <c r="D94" s="16" t="s">
        <v>1376</v>
      </c>
      <c r="E94" s="17" t="s">
        <v>1377</v>
      </c>
      <c r="F94" s="18" t="s">
        <v>8</v>
      </c>
      <c r="G94" s="12">
        <v>95.836065573770497</v>
      </c>
      <c r="H94" s="12">
        <v>158</v>
      </c>
      <c r="I94" s="25"/>
    </row>
    <row r="95" spans="1:9" s="9" customFormat="1" ht="21.75" customHeight="1">
      <c r="A95" s="241"/>
      <c r="B95" s="223"/>
      <c r="C95" s="16" t="s">
        <v>866</v>
      </c>
      <c r="D95" s="16" t="s">
        <v>896</v>
      </c>
      <c r="E95" s="17" t="s">
        <v>536</v>
      </c>
      <c r="F95" s="18" t="s">
        <v>44</v>
      </c>
      <c r="G95" s="12">
        <v>6.0655737704918025</v>
      </c>
      <c r="H95" s="12">
        <v>10</v>
      </c>
      <c r="I95" s="25"/>
    </row>
    <row r="96" spans="1:9" s="9" customFormat="1" ht="21.75" customHeight="1">
      <c r="A96" s="241"/>
      <c r="B96" s="223"/>
      <c r="C96" s="16" t="s">
        <v>864</v>
      </c>
      <c r="D96" s="16" t="s">
        <v>897</v>
      </c>
      <c r="E96" s="17" t="s">
        <v>51</v>
      </c>
      <c r="F96" s="18" t="s">
        <v>29</v>
      </c>
      <c r="G96" s="12">
        <v>25.475409836065573</v>
      </c>
      <c r="H96" s="12">
        <v>42</v>
      </c>
      <c r="I96" s="25"/>
    </row>
    <row r="97" spans="1:9" s="9" customFormat="1" ht="21.75" customHeight="1">
      <c r="A97" s="241"/>
      <c r="B97" s="224"/>
      <c r="C97" s="16" t="s">
        <v>865</v>
      </c>
      <c r="D97" s="16" t="s">
        <v>898</v>
      </c>
      <c r="E97" s="17" t="s">
        <v>537</v>
      </c>
      <c r="F97" s="18" t="s">
        <v>8</v>
      </c>
      <c r="G97" s="12">
        <v>95.836065573770497</v>
      </c>
      <c r="H97" s="12">
        <v>158</v>
      </c>
      <c r="I97" s="25"/>
    </row>
    <row r="98" spans="1:9" s="9" customFormat="1" ht="21.75" customHeight="1">
      <c r="A98" s="241"/>
      <c r="B98" s="222" t="s">
        <v>52</v>
      </c>
      <c r="C98" s="16" t="s">
        <v>516</v>
      </c>
      <c r="D98" s="16" t="s">
        <v>519</v>
      </c>
      <c r="E98" s="17" t="s">
        <v>53</v>
      </c>
      <c r="F98" s="18" t="s">
        <v>66</v>
      </c>
      <c r="G98" s="12">
        <v>27.598360655737704</v>
      </c>
      <c r="H98" s="12">
        <v>45.5</v>
      </c>
      <c r="I98" s="25"/>
    </row>
    <row r="99" spans="1:9" s="9" customFormat="1" ht="21.75" customHeight="1">
      <c r="A99" s="241"/>
      <c r="B99" s="223"/>
      <c r="C99" s="16" t="s">
        <v>517</v>
      </c>
      <c r="D99" s="16" t="s">
        <v>520</v>
      </c>
      <c r="E99" s="17" t="s">
        <v>538</v>
      </c>
      <c r="F99" s="18" t="s">
        <v>30</v>
      </c>
      <c r="G99" s="12">
        <v>64.901639344262293</v>
      </c>
      <c r="H99" s="12">
        <v>107</v>
      </c>
      <c r="I99" s="25"/>
    </row>
    <row r="100" spans="1:9" s="9" customFormat="1" ht="21.75" customHeight="1">
      <c r="A100" s="241"/>
      <c r="B100" s="223"/>
      <c r="C100" s="16" t="s">
        <v>518</v>
      </c>
      <c r="D100" s="16" t="s">
        <v>521</v>
      </c>
      <c r="E100" s="17" t="s">
        <v>64</v>
      </c>
      <c r="F100" s="18" t="s">
        <v>55</v>
      </c>
      <c r="G100" s="12">
        <v>22.442622950819672</v>
      </c>
      <c r="H100" s="12">
        <v>37</v>
      </c>
      <c r="I100" s="25"/>
    </row>
    <row r="101" spans="1:9" s="9" customFormat="1" ht="21.75" customHeight="1">
      <c r="A101" s="241"/>
      <c r="B101" s="223"/>
      <c r="C101" s="16" t="s">
        <v>1124</v>
      </c>
      <c r="D101" s="16" t="s">
        <v>1123</v>
      </c>
      <c r="E101" s="17" t="s">
        <v>1125</v>
      </c>
      <c r="F101" s="18" t="s">
        <v>29</v>
      </c>
      <c r="G101" s="12">
        <v>17.893442622950818</v>
      </c>
      <c r="H101" s="12">
        <v>29.5</v>
      </c>
      <c r="I101" s="25"/>
    </row>
    <row r="102" spans="1:9" s="9" customFormat="1" ht="21.75" customHeight="1">
      <c r="A102" s="241"/>
      <c r="B102" s="223"/>
      <c r="C102" s="16" t="s">
        <v>837</v>
      </c>
      <c r="D102" s="16" t="s">
        <v>836</v>
      </c>
      <c r="E102" s="17" t="s">
        <v>838</v>
      </c>
      <c r="F102" s="18" t="s">
        <v>95</v>
      </c>
      <c r="G102" s="12">
        <v>31.540983606557379</v>
      </c>
      <c r="H102" s="12">
        <v>52</v>
      </c>
      <c r="I102" s="25"/>
    </row>
    <row r="103" spans="1:9" s="9" customFormat="1" ht="21.75" customHeight="1">
      <c r="A103" s="241"/>
      <c r="B103" s="223"/>
      <c r="C103" s="16" t="s">
        <v>642</v>
      </c>
      <c r="D103" s="16" t="s">
        <v>641</v>
      </c>
      <c r="E103" s="17" t="s">
        <v>643</v>
      </c>
      <c r="F103" s="18" t="s">
        <v>66</v>
      </c>
      <c r="G103" s="12">
        <v>22.139344262295083</v>
      </c>
      <c r="H103" s="12">
        <v>36.5</v>
      </c>
      <c r="I103" s="25"/>
    </row>
    <row r="104" spans="1:9" s="9" customFormat="1" ht="21.75" customHeight="1">
      <c r="A104" s="241"/>
      <c r="B104" s="223"/>
      <c r="C104" s="16" t="s">
        <v>57</v>
      </c>
      <c r="D104" s="16" t="s">
        <v>56</v>
      </c>
      <c r="E104" s="17" t="s">
        <v>1378</v>
      </c>
      <c r="F104" s="18" t="s">
        <v>54</v>
      </c>
      <c r="G104" s="12">
        <v>19.409836065573771</v>
      </c>
      <c r="H104" s="12">
        <v>32</v>
      </c>
      <c r="I104" s="25"/>
    </row>
    <row r="105" spans="1:9" s="9" customFormat="1" ht="21.75" customHeight="1">
      <c r="A105" s="241"/>
      <c r="B105" s="223"/>
      <c r="C105" s="16" t="s">
        <v>59</v>
      </c>
      <c r="D105" s="16" t="s">
        <v>58</v>
      </c>
      <c r="E105" s="17" t="s">
        <v>60</v>
      </c>
      <c r="F105" s="18" t="s">
        <v>54</v>
      </c>
      <c r="G105" s="12">
        <v>19.409836065573771</v>
      </c>
      <c r="H105" s="12">
        <v>32</v>
      </c>
      <c r="I105" s="25"/>
    </row>
    <row r="106" spans="1:9" s="9" customFormat="1" ht="21.75" customHeight="1">
      <c r="A106" s="241"/>
      <c r="B106" s="223"/>
      <c r="C106" s="16" t="s">
        <v>62</v>
      </c>
      <c r="D106" s="16" t="s">
        <v>61</v>
      </c>
      <c r="E106" s="17" t="s">
        <v>63</v>
      </c>
      <c r="F106" s="18" t="s">
        <v>55</v>
      </c>
      <c r="G106" s="12">
        <v>16.377049180327869</v>
      </c>
      <c r="H106" s="12">
        <v>27</v>
      </c>
      <c r="I106" s="25"/>
    </row>
    <row r="107" spans="1:9" s="9" customFormat="1" ht="21.75" customHeight="1">
      <c r="A107" s="241"/>
      <c r="B107" s="223"/>
      <c r="C107" s="16" t="s">
        <v>524</v>
      </c>
      <c r="D107" s="16" t="s">
        <v>526</v>
      </c>
      <c r="E107" s="17" t="s">
        <v>525</v>
      </c>
      <c r="F107" s="18" t="s">
        <v>71</v>
      </c>
      <c r="G107" s="12">
        <v>22.442622950819672</v>
      </c>
      <c r="H107" s="12">
        <v>37</v>
      </c>
      <c r="I107" s="25"/>
    </row>
    <row r="108" spans="1:9" s="9" customFormat="1" ht="21.75" customHeight="1">
      <c r="A108" s="241"/>
      <c r="B108" s="223"/>
      <c r="C108" s="16" t="s">
        <v>1379</v>
      </c>
      <c r="D108" s="16" t="s">
        <v>1380</v>
      </c>
      <c r="E108" s="17" t="s">
        <v>1381</v>
      </c>
      <c r="F108" s="18" t="s">
        <v>29</v>
      </c>
      <c r="G108" s="12">
        <v>25.475409836065573</v>
      </c>
      <c r="H108" s="12">
        <v>42</v>
      </c>
      <c r="I108" s="25"/>
    </row>
    <row r="109" spans="1:9" s="9" customFormat="1" ht="21.75" customHeight="1">
      <c r="A109" s="241"/>
      <c r="B109" s="223"/>
      <c r="C109" s="16" t="s">
        <v>1382</v>
      </c>
      <c r="D109" s="16" t="s">
        <v>1383</v>
      </c>
      <c r="E109" s="17" t="s">
        <v>1384</v>
      </c>
      <c r="F109" s="18" t="s">
        <v>71</v>
      </c>
      <c r="G109" s="12">
        <v>21.229508196721312</v>
      </c>
      <c r="H109" s="12">
        <v>35</v>
      </c>
      <c r="I109" s="25"/>
    </row>
    <row r="110" spans="1:9" s="9" customFormat="1" ht="21.75" customHeight="1">
      <c r="A110" s="241"/>
      <c r="B110" s="223"/>
      <c r="C110" s="16" t="s">
        <v>1385</v>
      </c>
      <c r="D110" s="16" t="s">
        <v>1386</v>
      </c>
      <c r="E110" s="17" t="s">
        <v>1387</v>
      </c>
      <c r="F110" s="18" t="s">
        <v>44</v>
      </c>
      <c r="G110" s="12">
        <v>6.0655737704918025</v>
      </c>
      <c r="H110" s="12">
        <v>10</v>
      </c>
      <c r="I110" s="25"/>
    </row>
    <row r="111" spans="1:9" s="9" customFormat="1" ht="21.75" customHeight="1">
      <c r="A111" s="241"/>
      <c r="B111" s="223"/>
      <c r="C111" s="16" t="s">
        <v>1388</v>
      </c>
      <c r="D111" s="16" t="s">
        <v>1389</v>
      </c>
      <c r="E111" s="17" t="s">
        <v>1390</v>
      </c>
      <c r="F111" s="18" t="s">
        <v>66</v>
      </c>
      <c r="G111" s="12">
        <v>25.475409836065573</v>
      </c>
      <c r="H111" s="12">
        <v>42</v>
      </c>
      <c r="I111" s="25"/>
    </row>
    <row r="112" spans="1:9" s="9" customFormat="1" ht="21.75" customHeight="1">
      <c r="A112" s="241"/>
      <c r="B112" s="223"/>
      <c r="C112" s="16" t="s">
        <v>1396</v>
      </c>
      <c r="D112" s="16" t="s">
        <v>1397</v>
      </c>
      <c r="E112" s="17" t="s">
        <v>1398</v>
      </c>
      <c r="F112" s="18" t="s">
        <v>500</v>
      </c>
      <c r="G112" s="12">
        <v>27.901639344262296</v>
      </c>
      <c r="H112" s="12">
        <v>46</v>
      </c>
      <c r="I112" s="25"/>
    </row>
    <row r="113" spans="1:9" s="9" customFormat="1" ht="21.75" customHeight="1">
      <c r="A113" s="241"/>
      <c r="B113" s="223"/>
      <c r="C113" s="16" t="s">
        <v>1399</v>
      </c>
      <c r="D113" s="16" t="s">
        <v>1400</v>
      </c>
      <c r="E113" s="17" t="s">
        <v>1401</v>
      </c>
      <c r="F113" s="18" t="s">
        <v>499</v>
      </c>
      <c r="G113" s="12">
        <v>36.090163934426229</v>
      </c>
      <c r="H113" s="12">
        <v>59.5</v>
      </c>
      <c r="I113" s="25"/>
    </row>
    <row r="114" spans="1:9" s="9" customFormat="1" ht="21.75" customHeight="1">
      <c r="A114" s="241"/>
      <c r="B114" s="223"/>
      <c r="C114" s="16" t="s">
        <v>1402</v>
      </c>
      <c r="D114" s="16" t="s">
        <v>1403</v>
      </c>
      <c r="E114" s="17" t="s">
        <v>1404</v>
      </c>
      <c r="F114" s="18" t="s">
        <v>66</v>
      </c>
      <c r="G114" s="12">
        <v>26.688524590163933</v>
      </c>
      <c r="H114" s="12">
        <v>44</v>
      </c>
      <c r="I114" s="25"/>
    </row>
    <row r="115" spans="1:9" s="9" customFormat="1" ht="21.75" customHeight="1">
      <c r="A115" s="241"/>
      <c r="B115" s="223"/>
      <c r="C115" s="16" t="s">
        <v>1405</v>
      </c>
      <c r="D115" s="16" t="s">
        <v>1406</v>
      </c>
      <c r="E115" s="17" t="s">
        <v>1407</v>
      </c>
      <c r="F115" s="18" t="s">
        <v>66</v>
      </c>
      <c r="G115" s="12">
        <v>26.688524590163933</v>
      </c>
      <c r="H115" s="12">
        <v>44</v>
      </c>
      <c r="I115" s="25"/>
    </row>
    <row r="116" spans="1:9" s="9" customFormat="1" ht="21.75" customHeight="1">
      <c r="A116" s="241"/>
      <c r="B116" s="223"/>
      <c r="C116" s="16" t="s">
        <v>1408</v>
      </c>
      <c r="D116" s="16" t="s">
        <v>1409</v>
      </c>
      <c r="E116" s="17" t="s">
        <v>1410</v>
      </c>
      <c r="F116" s="18" t="s">
        <v>66</v>
      </c>
      <c r="G116" s="12">
        <v>26.688524590163933</v>
      </c>
      <c r="H116" s="12">
        <v>44</v>
      </c>
      <c r="I116" s="25"/>
    </row>
    <row r="117" spans="1:9" s="9" customFormat="1" ht="21.75" customHeight="1">
      <c r="A117" s="241"/>
      <c r="B117" s="223"/>
      <c r="C117" s="16" t="s">
        <v>1411</v>
      </c>
      <c r="D117" s="16" t="s">
        <v>1412</v>
      </c>
      <c r="E117" s="17" t="s">
        <v>1413</v>
      </c>
      <c r="F117" s="18" t="s">
        <v>66</v>
      </c>
      <c r="G117" s="12">
        <v>26.688524590163933</v>
      </c>
      <c r="H117" s="12">
        <v>44</v>
      </c>
      <c r="I117" s="25"/>
    </row>
    <row r="118" spans="1:9" s="9" customFormat="1" ht="21.75" customHeight="1">
      <c r="A118" s="241"/>
      <c r="B118" s="223"/>
      <c r="C118" s="16" t="s">
        <v>2049</v>
      </c>
      <c r="D118" s="19" t="s">
        <v>2051</v>
      </c>
      <c r="E118" s="17" t="s">
        <v>2050</v>
      </c>
      <c r="F118" s="18" t="s">
        <v>6</v>
      </c>
      <c r="G118" s="12">
        <v>6.0655737704918025</v>
      </c>
      <c r="H118" s="12">
        <v>10</v>
      </c>
      <c r="I118" s="25"/>
    </row>
    <row r="119" spans="1:9" s="9" customFormat="1" ht="21.75" customHeight="1">
      <c r="A119" s="241"/>
      <c r="B119" s="223"/>
      <c r="C119" s="16" t="s">
        <v>1414</v>
      </c>
      <c r="D119" s="16" t="s">
        <v>1415</v>
      </c>
      <c r="E119" s="17" t="s">
        <v>1416</v>
      </c>
      <c r="F119" s="18" t="s">
        <v>99</v>
      </c>
      <c r="G119" s="12">
        <v>6.0655737704918025</v>
      </c>
      <c r="H119" s="12">
        <v>10</v>
      </c>
      <c r="I119" s="25"/>
    </row>
    <row r="120" spans="1:9" s="9" customFormat="1" ht="21.75" customHeight="1">
      <c r="A120" s="241"/>
      <c r="B120" s="223"/>
      <c r="C120" s="16" t="s">
        <v>1417</v>
      </c>
      <c r="D120" s="16" t="s">
        <v>1418</v>
      </c>
      <c r="E120" s="17" t="s">
        <v>1419</v>
      </c>
      <c r="F120" s="18" t="s">
        <v>66</v>
      </c>
      <c r="G120" s="12">
        <v>27.901639344262296</v>
      </c>
      <c r="H120" s="12">
        <v>46</v>
      </c>
      <c r="I120" s="25"/>
    </row>
    <row r="121" spans="1:9" s="9" customFormat="1" ht="21.75" customHeight="1">
      <c r="A121" s="241"/>
      <c r="B121" s="223"/>
      <c r="C121" s="16" t="s">
        <v>1420</v>
      </c>
      <c r="D121" s="16" t="s">
        <v>1421</v>
      </c>
      <c r="E121" s="17" t="s">
        <v>1422</v>
      </c>
      <c r="F121" s="18" t="s">
        <v>1423</v>
      </c>
      <c r="G121" s="12">
        <v>51.557377049180324</v>
      </c>
      <c r="H121" s="12">
        <v>85</v>
      </c>
      <c r="I121" s="25"/>
    </row>
    <row r="122" spans="1:9" s="9" customFormat="1" ht="21.75" customHeight="1">
      <c r="A122" s="241"/>
      <c r="B122" s="223"/>
      <c r="C122" s="16" t="s">
        <v>1424</v>
      </c>
      <c r="D122" s="16" t="s">
        <v>1425</v>
      </c>
      <c r="E122" s="17" t="s">
        <v>1426</v>
      </c>
      <c r="F122" s="18" t="s">
        <v>99</v>
      </c>
      <c r="G122" s="12">
        <v>6.0655737704918025</v>
      </c>
      <c r="H122" s="12">
        <v>10</v>
      </c>
      <c r="I122" s="25"/>
    </row>
    <row r="123" spans="1:9" s="9" customFormat="1" ht="21.75" customHeight="1">
      <c r="A123" s="241"/>
      <c r="B123" s="223"/>
      <c r="C123" s="16" t="s">
        <v>1427</v>
      </c>
      <c r="D123" s="16" t="s">
        <v>1428</v>
      </c>
      <c r="E123" s="17" t="s">
        <v>1429</v>
      </c>
      <c r="F123" s="18" t="s">
        <v>29</v>
      </c>
      <c r="G123" s="12">
        <v>36.090163934426229</v>
      </c>
      <c r="H123" s="12">
        <v>59.5</v>
      </c>
      <c r="I123" s="25"/>
    </row>
    <row r="124" spans="1:9" s="9" customFormat="1" ht="21.75" customHeight="1">
      <c r="A124" s="241"/>
      <c r="B124" s="223"/>
      <c r="C124" s="16" t="s">
        <v>1430</v>
      </c>
      <c r="D124" s="16" t="s">
        <v>1431</v>
      </c>
      <c r="E124" s="17" t="s">
        <v>1432</v>
      </c>
      <c r="F124" s="18" t="s">
        <v>1433</v>
      </c>
      <c r="G124" s="12">
        <v>64.295081967213122</v>
      </c>
      <c r="H124" s="12">
        <v>106</v>
      </c>
      <c r="I124" s="25"/>
    </row>
    <row r="125" spans="1:9" s="9" customFormat="1" ht="21.75" customHeight="1">
      <c r="A125" s="241"/>
      <c r="B125" s="223"/>
      <c r="C125" s="16" t="s">
        <v>1434</v>
      </c>
      <c r="D125" s="16" t="s">
        <v>1435</v>
      </c>
      <c r="E125" s="17" t="s">
        <v>1436</v>
      </c>
      <c r="F125" s="18" t="s">
        <v>99</v>
      </c>
      <c r="G125" s="12">
        <v>6.0655737704918025</v>
      </c>
      <c r="H125" s="12">
        <v>10</v>
      </c>
      <c r="I125" s="25"/>
    </row>
    <row r="126" spans="1:9" s="9" customFormat="1" ht="21.75" customHeight="1">
      <c r="A126" s="241"/>
      <c r="B126" s="223"/>
      <c r="C126" s="16" t="s">
        <v>1437</v>
      </c>
      <c r="D126" s="16" t="s">
        <v>1438</v>
      </c>
      <c r="E126" s="17" t="s">
        <v>1439</v>
      </c>
      <c r="F126" s="18" t="s">
        <v>55</v>
      </c>
      <c r="G126" s="12">
        <v>25.475409836065573</v>
      </c>
      <c r="H126" s="12">
        <v>42</v>
      </c>
      <c r="I126" s="25"/>
    </row>
    <row r="127" spans="1:9" s="9" customFormat="1" ht="21.75" customHeight="1">
      <c r="A127" s="241"/>
      <c r="B127" s="223"/>
      <c r="C127" s="34" t="s">
        <v>1440</v>
      </c>
      <c r="D127" s="16" t="s">
        <v>1441</v>
      </c>
      <c r="E127" s="6" t="s">
        <v>1442</v>
      </c>
      <c r="F127" s="18" t="s">
        <v>55</v>
      </c>
      <c r="G127" s="12">
        <v>27.295081967213115</v>
      </c>
      <c r="H127" s="12">
        <v>45</v>
      </c>
      <c r="I127" s="25"/>
    </row>
    <row r="128" spans="1:9" s="9" customFormat="1" ht="21.75" customHeight="1">
      <c r="A128" s="241"/>
      <c r="B128" s="223"/>
      <c r="C128" s="16" t="s">
        <v>867</v>
      </c>
      <c r="D128" s="16" t="s">
        <v>900</v>
      </c>
      <c r="E128" s="17" t="s">
        <v>539</v>
      </c>
      <c r="F128" s="18" t="s">
        <v>71</v>
      </c>
      <c r="G128" s="12">
        <v>13.344262295081966</v>
      </c>
      <c r="H128" s="12">
        <v>22</v>
      </c>
      <c r="I128" s="25"/>
    </row>
    <row r="129" spans="1:9" s="9" customFormat="1" ht="21.75" customHeight="1">
      <c r="A129" s="241"/>
      <c r="B129" s="223"/>
      <c r="C129" s="16" t="s">
        <v>868</v>
      </c>
      <c r="D129" s="16" t="s">
        <v>901</v>
      </c>
      <c r="E129" s="17" t="s">
        <v>65</v>
      </c>
      <c r="F129" s="18" t="s">
        <v>66</v>
      </c>
      <c r="G129" s="12">
        <v>45.188524590163937</v>
      </c>
      <c r="H129" s="12">
        <v>74.5</v>
      </c>
      <c r="I129" s="25"/>
    </row>
    <row r="130" spans="1:9" s="9" customFormat="1" ht="21.75" customHeight="1">
      <c r="A130" s="241"/>
      <c r="B130" s="223"/>
      <c r="C130" s="16" t="s">
        <v>869</v>
      </c>
      <c r="D130" s="16" t="s">
        <v>902</v>
      </c>
      <c r="E130" s="17" t="s">
        <v>870</v>
      </c>
      <c r="F130" s="18" t="s">
        <v>899</v>
      </c>
      <c r="G130" s="12">
        <v>63.688524590163937</v>
      </c>
      <c r="H130" s="12">
        <v>105</v>
      </c>
      <c r="I130" s="25"/>
    </row>
    <row r="131" spans="1:9" s="9" customFormat="1" ht="21.75" customHeight="1">
      <c r="A131" s="241"/>
      <c r="B131" s="223"/>
      <c r="C131" s="16" t="s">
        <v>1443</v>
      </c>
      <c r="D131" s="16" t="s">
        <v>1444</v>
      </c>
      <c r="E131" s="16" t="s">
        <v>1445</v>
      </c>
      <c r="F131" s="18" t="s">
        <v>44</v>
      </c>
      <c r="G131" s="12">
        <v>6.0655737704918025</v>
      </c>
      <c r="H131" s="12">
        <v>10</v>
      </c>
      <c r="I131" s="25"/>
    </row>
    <row r="132" spans="1:9" s="9" customFormat="1" ht="21.75" customHeight="1">
      <c r="A132" s="241"/>
      <c r="B132" s="223"/>
      <c r="C132" s="16" t="s">
        <v>1446</v>
      </c>
      <c r="D132" s="16" t="s">
        <v>1447</v>
      </c>
      <c r="E132" s="16" t="s">
        <v>1448</v>
      </c>
      <c r="F132" s="18" t="s">
        <v>66</v>
      </c>
      <c r="G132" s="12">
        <v>29.114754098360656</v>
      </c>
      <c r="H132" s="12">
        <v>48</v>
      </c>
      <c r="I132" s="25"/>
    </row>
    <row r="133" spans="1:9" s="9" customFormat="1" ht="21.75" customHeight="1">
      <c r="A133" s="241"/>
      <c r="B133" s="223"/>
      <c r="C133" s="16" t="s">
        <v>1449</v>
      </c>
      <c r="D133" s="16" t="s">
        <v>1450</v>
      </c>
      <c r="E133" s="16" t="s">
        <v>1451</v>
      </c>
      <c r="F133" s="18" t="s">
        <v>66</v>
      </c>
      <c r="G133" s="12">
        <v>18.5</v>
      </c>
      <c r="H133" s="12">
        <v>30.5</v>
      </c>
      <c r="I133" s="25"/>
    </row>
    <row r="134" spans="1:9" s="9" customFormat="1" ht="21.75" customHeight="1">
      <c r="A134" s="241"/>
      <c r="B134" s="223"/>
      <c r="C134" s="16" t="s">
        <v>1452</v>
      </c>
      <c r="D134" s="16" t="s">
        <v>1453</v>
      </c>
      <c r="E134" s="16" t="s">
        <v>1454</v>
      </c>
      <c r="F134" s="18" t="s">
        <v>6</v>
      </c>
      <c r="G134" s="12">
        <v>6.0655737704918025</v>
      </c>
      <c r="H134" s="12">
        <v>10</v>
      </c>
      <c r="I134" s="25"/>
    </row>
    <row r="135" spans="1:9" s="9" customFormat="1" ht="21.75" customHeight="1">
      <c r="A135" s="54" t="s">
        <v>784</v>
      </c>
      <c r="B135" s="221" t="s">
        <v>784</v>
      </c>
      <c r="C135" s="16" t="s">
        <v>661</v>
      </c>
      <c r="D135" s="16" t="s">
        <v>660</v>
      </c>
      <c r="E135" s="17" t="s">
        <v>662</v>
      </c>
      <c r="F135" s="18" t="s">
        <v>7</v>
      </c>
      <c r="G135" s="12">
        <v>22.139344262295083</v>
      </c>
      <c r="H135" s="12">
        <v>36.5</v>
      </c>
      <c r="I135" s="25"/>
    </row>
    <row r="136" spans="1:9" s="9" customFormat="1" ht="21.75" customHeight="1">
      <c r="A136" s="48"/>
      <c r="B136" s="221"/>
      <c r="C136" s="16" t="s">
        <v>1050</v>
      </c>
      <c r="D136" s="16" t="s">
        <v>663</v>
      </c>
      <c r="E136" s="17" t="s">
        <v>664</v>
      </c>
      <c r="F136" s="18" t="s">
        <v>54</v>
      </c>
      <c r="G136" s="12">
        <v>44.885245901639344</v>
      </c>
      <c r="H136" s="12">
        <v>74</v>
      </c>
      <c r="I136" s="25"/>
    </row>
    <row r="137" spans="1:9" s="9" customFormat="1" ht="21.75" customHeight="1">
      <c r="A137" s="48"/>
      <c r="B137" s="221"/>
      <c r="C137" s="16" t="s">
        <v>73</v>
      </c>
      <c r="D137" s="16" t="s">
        <v>72</v>
      </c>
      <c r="E137" s="17" t="s">
        <v>74</v>
      </c>
      <c r="F137" s="18" t="s">
        <v>75</v>
      </c>
      <c r="G137" s="12">
        <v>17.590163934426229</v>
      </c>
      <c r="H137" s="12">
        <v>29</v>
      </c>
      <c r="I137" s="25"/>
    </row>
    <row r="138" spans="1:9" s="9" customFormat="1" ht="21.75" customHeight="1">
      <c r="A138" s="48"/>
      <c r="B138" s="221"/>
      <c r="C138" s="16" t="s">
        <v>79</v>
      </c>
      <c r="D138" s="16" t="s">
        <v>435</v>
      </c>
      <c r="E138" s="17" t="s">
        <v>542</v>
      </c>
      <c r="F138" s="18" t="s">
        <v>8</v>
      </c>
      <c r="G138" s="12">
        <v>47.311475409836063</v>
      </c>
      <c r="H138" s="12">
        <v>78</v>
      </c>
      <c r="I138" s="25"/>
    </row>
    <row r="139" spans="1:9" s="9" customFormat="1" ht="21.75" customHeight="1">
      <c r="A139" s="48"/>
      <c r="B139" s="221"/>
      <c r="C139" s="16" t="s">
        <v>77</v>
      </c>
      <c r="D139" s="16" t="s">
        <v>76</v>
      </c>
      <c r="E139" s="17" t="s">
        <v>78</v>
      </c>
      <c r="F139" s="18" t="s">
        <v>75</v>
      </c>
      <c r="G139" s="12">
        <v>19.409836065573771</v>
      </c>
      <c r="H139" s="12">
        <v>32</v>
      </c>
      <c r="I139" s="25"/>
    </row>
    <row r="140" spans="1:9" s="9" customFormat="1" ht="21.75" customHeight="1">
      <c r="A140" s="48"/>
      <c r="B140" s="221"/>
      <c r="C140" s="16" t="s">
        <v>81</v>
      </c>
      <c r="D140" s="16" t="s">
        <v>80</v>
      </c>
      <c r="E140" s="17" t="s">
        <v>82</v>
      </c>
      <c r="F140" s="18" t="s">
        <v>66</v>
      </c>
      <c r="G140" s="12">
        <v>13.950819672131148</v>
      </c>
      <c r="H140" s="12">
        <v>23</v>
      </c>
      <c r="I140" s="25"/>
    </row>
    <row r="141" spans="1:9" s="9" customFormat="1" ht="21.75" customHeight="1">
      <c r="A141" s="48"/>
      <c r="B141" s="221"/>
      <c r="C141" s="16" t="s">
        <v>434</v>
      </c>
      <c r="D141" s="16" t="s">
        <v>436</v>
      </c>
      <c r="E141" s="17" t="s">
        <v>433</v>
      </c>
      <c r="F141" s="18" t="s">
        <v>95</v>
      </c>
      <c r="G141" s="12">
        <v>21.229508196721312</v>
      </c>
      <c r="H141" s="12">
        <v>35</v>
      </c>
      <c r="I141" s="25"/>
    </row>
    <row r="142" spans="1:9" s="9" customFormat="1" ht="21.75" customHeight="1">
      <c r="A142" s="48"/>
      <c r="B142" s="221"/>
      <c r="C142" s="16" t="s">
        <v>438</v>
      </c>
      <c r="D142" s="16" t="s">
        <v>437</v>
      </c>
      <c r="E142" s="17" t="s">
        <v>439</v>
      </c>
      <c r="F142" s="18" t="s">
        <v>95</v>
      </c>
      <c r="G142" s="12">
        <v>19.106557377049182</v>
      </c>
      <c r="H142" s="12">
        <v>31.5</v>
      </c>
      <c r="I142" s="25"/>
    </row>
    <row r="143" spans="1:9" s="9" customFormat="1" ht="21.75" customHeight="1">
      <c r="A143" s="48"/>
      <c r="B143" s="221"/>
      <c r="C143" s="16" t="s">
        <v>491</v>
      </c>
      <c r="D143" s="16" t="s">
        <v>501</v>
      </c>
      <c r="E143" s="17" t="s">
        <v>495</v>
      </c>
      <c r="F143" s="18" t="s">
        <v>54</v>
      </c>
      <c r="G143" s="12">
        <v>19.106557377049182</v>
      </c>
      <c r="H143" s="12">
        <v>31.5</v>
      </c>
      <c r="I143" s="25"/>
    </row>
    <row r="144" spans="1:9" s="9" customFormat="1" ht="21.75" customHeight="1">
      <c r="A144" s="48"/>
      <c r="B144" s="221"/>
      <c r="C144" s="16" t="s">
        <v>492</v>
      </c>
      <c r="D144" s="16" t="s">
        <v>502</v>
      </c>
      <c r="E144" s="17" t="s">
        <v>496</v>
      </c>
      <c r="F144" s="18" t="s">
        <v>29</v>
      </c>
      <c r="G144" s="12">
        <v>18.196721311475411</v>
      </c>
      <c r="H144" s="12">
        <v>30</v>
      </c>
      <c r="I144" s="25"/>
    </row>
    <row r="145" spans="1:9" s="9" customFormat="1" ht="21.75" customHeight="1">
      <c r="A145" s="48"/>
      <c r="B145" s="221"/>
      <c r="C145" s="16" t="s">
        <v>494</v>
      </c>
      <c r="D145" s="16" t="s">
        <v>503</v>
      </c>
      <c r="E145" s="17" t="s">
        <v>498</v>
      </c>
      <c r="F145" s="18" t="s">
        <v>95</v>
      </c>
      <c r="G145" s="12">
        <v>19.106557377049182</v>
      </c>
      <c r="H145" s="12">
        <v>31.5</v>
      </c>
      <c r="I145" s="25"/>
    </row>
    <row r="146" spans="1:9" s="9" customFormat="1" ht="21.75" customHeight="1">
      <c r="A146" s="48"/>
      <c r="B146" s="221"/>
      <c r="C146" s="16" t="s">
        <v>493</v>
      </c>
      <c r="D146" s="16" t="s">
        <v>504</v>
      </c>
      <c r="E146" s="17" t="s">
        <v>497</v>
      </c>
      <c r="F146" s="18" t="s">
        <v>66</v>
      </c>
      <c r="G146" s="12">
        <v>16.377049180327869</v>
      </c>
      <c r="H146" s="12">
        <v>27</v>
      </c>
      <c r="I146" s="25"/>
    </row>
    <row r="147" spans="1:9" s="9" customFormat="1" ht="21.75" customHeight="1">
      <c r="A147" s="48"/>
      <c r="B147" s="221"/>
      <c r="C147" s="16" t="s">
        <v>769</v>
      </c>
      <c r="D147" s="16" t="s">
        <v>768</v>
      </c>
      <c r="E147" s="17" t="s">
        <v>770</v>
      </c>
      <c r="F147" s="18" t="s">
        <v>95</v>
      </c>
      <c r="G147" s="12">
        <v>19.106557377049182</v>
      </c>
      <c r="H147" s="12">
        <v>31.5</v>
      </c>
      <c r="I147" s="25"/>
    </row>
    <row r="148" spans="1:9" s="9" customFormat="1" ht="21.75" customHeight="1">
      <c r="A148" s="48"/>
      <c r="B148" s="221"/>
      <c r="C148" s="16" t="s">
        <v>84</v>
      </c>
      <c r="D148" s="16" t="s">
        <v>83</v>
      </c>
      <c r="E148" s="17" t="s">
        <v>543</v>
      </c>
      <c r="F148" s="18" t="s">
        <v>8</v>
      </c>
      <c r="G148" s="12">
        <v>47.311475409836063</v>
      </c>
      <c r="H148" s="12">
        <v>78</v>
      </c>
      <c r="I148" s="25"/>
    </row>
    <row r="149" spans="1:9" s="9" customFormat="1" ht="21.75" customHeight="1">
      <c r="A149" s="48"/>
      <c r="B149" s="221"/>
      <c r="C149" s="16" t="s">
        <v>440</v>
      </c>
      <c r="D149" s="16" t="s">
        <v>441</v>
      </c>
      <c r="E149" s="17" t="s">
        <v>544</v>
      </c>
      <c r="F149" s="18" t="s">
        <v>95</v>
      </c>
      <c r="G149" s="12">
        <v>19.106557377049182</v>
      </c>
      <c r="H149" s="12">
        <v>31.5</v>
      </c>
      <c r="I149" s="25"/>
    </row>
    <row r="150" spans="1:9" s="9" customFormat="1" ht="21.75" customHeight="1">
      <c r="A150" s="48"/>
      <c r="B150" s="221"/>
      <c r="C150" s="16" t="s">
        <v>86</v>
      </c>
      <c r="D150" s="16" t="s">
        <v>85</v>
      </c>
      <c r="E150" s="17" t="s">
        <v>545</v>
      </c>
      <c r="F150" s="18" t="s">
        <v>8</v>
      </c>
      <c r="G150" s="12">
        <v>50.950819672131146</v>
      </c>
      <c r="H150" s="12">
        <v>84</v>
      </c>
      <c r="I150" s="25"/>
    </row>
    <row r="151" spans="1:9" s="9" customFormat="1" ht="21.75" customHeight="1">
      <c r="A151" s="48"/>
      <c r="B151" s="221"/>
      <c r="C151" s="16" t="s">
        <v>505</v>
      </c>
      <c r="D151" s="16" t="s">
        <v>716</v>
      </c>
      <c r="E151" s="17" t="s">
        <v>546</v>
      </c>
      <c r="F151" s="18" t="s">
        <v>54</v>
      </c>
      <c r="G151" s="12">
        <v>19.106557377049182</v>
      </c>
      <c r="H151" s="12">
        <v>31.5</v>
      </c>
      <c r="I151" s="25"/>
    </row>
    <row r="152" spans="1:9" s="9" customFormat="1" ht="21.75" customHeight="1">
      <c r="A152" s="48"/>
      <c r="B152" s="221"/>
      <c r="C152" s="16" t="s">
        <v>506</v>
      </c>
      <c r="D152" s="16" t="s">
        <v>507</v>
      </c>
      <c r="E152" s="17" t="s">
        <v>547</v>
      </c>
      <c r="F152" s="18" t="s">
        <v>66</v>
      </c>
      <c r="G152" s="12">
        <v>16.377049180327869</v>
      </c>
      <c r="H152" s="12">
        <v>27</v>
      </c>
      <c r="I152" s="25"/>
    </row>
    <row r="153" spans="1:9" s="9" customFormat="1" ht="21.75" customHeight="1">
      <c r="A153" s="48"/>
      <c r="B153" s="221"/>
      <c r="C153" s="16" t="s">
        <v>772</v>
      </c>
      <c r="D153" s="16" t="s">
        <v>771</v>
      </c>
      <c r="E153" s="17" t="s">
        <v>773</v>
      </c>
      <c r="F153" s="18" t="s">
        <v>95</v>
      </c>
      <c r="G153" s="12">
        <v>19.106557377049182</v>
      </c>
      <c r="H153" s="12">
        <v>31.5</v>
      </c>
      <c r="I153" s="25"/>
    </row>
    <row r="154" spans="1:9" s="9" customFormat="1" ht="21.75" customHeight="1">
      <c r="A154" s="49" t="s">
        <v>87</v>
      </c>
      <c r="B154" s="237" t="s">
        <v>88</v>
      </c>
      <c r="C154" s="16" t="s">
        <v>581</v>
      </c>
      <c r="D154" s="16" t="s">
        <v>585</v>
      </c>
      <c r="E154" s="17" t="s">
        <v>580</v>
      </c>
      <c r="F154" s="18" t="s">
        <v>44</v>
      </c>
      <c r="G154" s="12">
        <v>6.0655737704918025</v>
      </c>
      <c r="H154" s="12">
        <v>10</v>
      </c>
      <c r="I154" s="25"/>
    </row>
    <row r="155" spans="1:9" s="9" customFormat="1" ht="21.75" customHeight="1">
      <c r="A155" s="50"/>
      <c r="B155" s="237"/>
      <c r="C155" s="16" t="s">
        <v>90</v>
      </c>
      <c r="D155" s="16" t="s">
        <v>89</v>
      </c>
      <c r="E155" s="17" t="s">
        <v>91</v>
      </c>
      <c r="F155" s="18" t="s">
        <v>29</v>
      </c>
      <c r="G155" s="12">
        <v>19.106557377049182</v>
      </c>
      <c r="H155" s="12">
        <v>31.5</v>
      </c>
      <c r="I155" s="25"/>
    </row>
    <row r="156" spans="1:9" s="9" customFormat="1" ht="21.6" customHeight="1">
      <c r="A156" s="50"/>
      <c r="B156" s="237"/>
      <c r="C156" s="16" t="s">
        <v>94</v>
      </c>
      <c r="D156" s="16" t="s">
        <v>93</v>
      </c>
      <c r="E156" s="17" t="s">
        <v>92</v>
      </c>
      <c r="F156" s="18" t="s">
        <v>55</v>
      </c>
      <c r="G156" s="12">
        <v>20.016393442622952</v>
      </c>
      <c r="H156" s="12">
        <v>33</v>
      </c>
      <c r="I156" s="25"/>
    </row>
    <row r="157" spans="1:9" s="9" customFormat="1" ht="21.75" customHeight="1">
      <c r="A157" s="50"/>
      <c r="B157" s="237"/>
      <c r="C157" s="16" t="s">
        <v>429</v>
      </c>
      <c r="D157" s="16" t="s">
        <v>430</v>
      </c>
      <c r="E157" s="17" t="s">
        <v>431</v>
      </c>
      <c r="F157" s="18" t="s">
        <v>29</v>
      </c>
      <c r="G157" s="12">
        <v>17.893442622950818</v>
      </c>
      <c r="H157" s="12">
        <v>29.5</v>
      </c>
      <c r="I157" s="25"/>
    </row>
    <row r="158" spans="1:9" s="9" customFormat="1" ht="21.75" customHeight="1">
      <c r="A158" s="50"/>
      <c r="B158" s="237"/>
      <c r="C158" s="16" t="s">
        <v>97</v>
      </c>
      <c r="D158" s="16" t="s">
        <v>96</v>
      </c>
      <c r="E158" s="17" t="s">
        <v>98</v>
      </c>
      <c r="F158" s="18" t="s">
        <v>95</v>
      </c>
      <c r="G158" s="12">
        <v>19.106557377049182</v>
      </c>
      <c r="H158" s="12">
        <v>31.5</v>
      </c>
      <c r="I158" s="25"/>
    </row>
    <row r="159" spans="1:9" s="9" customFormat="1" ht="21.75" customHeight="1">
      <c r="A159" s="50"/>
      <c r="B159" s="237"/>
      <c r="C159" s="16" t="s">
        <v>101</v>
      </c>
      <c r="D159" s="16" t="s">
        <v>100</v>
      </c>
      <c r="E159" s="17" t="s">
        <v>102</v>
      </c>
      <c r="F159" s="18" t="s">
        <v>7</v>
      </c>
      <c r="G159" s="12">
        <v>13.344262295081966</v>
      </c>
      <c r="H159" s="12">
        <v>22</v>
      </c>
      <c r="I159" s="25"/>
    </row>
    <row r="160" spans="1:9" s="9" customFormat="1" ht="21.75" customHeight="1">
      <c r="A160" s="50"/>
      <c r="B160" s="237"/>
      <c r="C160" s="16" t="s">
        <v>104</v>
      </c>
      <c r="D160" s="16" t="s">
        <v>103</v>
      </c>
      <c r="E160" s="17" t="s">
        <v>105</v>
      </c>
      <c r="F160" s="18" t="s">
        <v>7</v>
      </c>
      <c r="G160" s="12">
        <v>16.680327868852462</v>
      </c>
      <c r="H160" s="12">
        <v>27.5</v>
      </c>
      <c r="I160" s="25"/>
    </row>
    <row r="161" spans="1:9" s="9" customFormat="1" ht="21.75" customHeight="1">
      <c r="A161" s="50"/>
      <c r="B161" s="237"/>
      <c r="C161" s="16" t="s">
        <v>107</v>
      </c>
      <c r="D161" s="16" t="s">
        <v>106</v>
      </c>
      <c r="E161" s="17" t="s">
        <v>108</v>
      </c>
      <c r="F161" s="18" t="s">
        <v>95</v>
      </c>
      <c r="G161" s="12">
        <v>19.106557377049182</v>
      </c>
      <c r="H161" s="12">
        <v>31.5</v>
      </c>
      <c r="I161" s="25"/>
    </row>
    <row r="162" spans="1:9" s="9" customFormat="1" ht="21.75" customHeight="1">
      <c r="A162" s="50"/>
      <c r="B162" s="237"/>
      <c r="C162" s="16" t="s">
        <v>110</v>
      </c>
      <c r="D162" s="16" t="s">
        <v>109</v>
      </c>
      <c r="E162" s="17" t="s">
        <v>111</v>
      </c>
      <c r="F162" s="18" t="s">
        <v>95</v>
      </c>
      <c r="G162" s="12">
        <v>19.106557377049182</v>
      </c>
      <c r="H162" s="12">
        <v>31.5</v>
      </c>
      <c r="I162" s="25"/>
    </row>
    <row r="163" spans="1:9" s="9" customFormat="1" ht="21.75" customHeight="1">
      <c r="A163" s="50"/>
      <c r="B163" s="237"/>
      <c r="C163" s="16" t="s">
        <v>762</v>
      </c>
      <c r="D163" s="16" t="s">
        <v>764</v>
      </c>
      <c r="E163" s="17" t="s">
        <v>763</v>
      </c>
      <c r="F163" s="18" t="s">
        <v>66</v>
      </c>
      <c r="G163" s="12">
        <v>14.860655737704919</v>
      </c>
      <c r="H163" s="12">
        <v>24.5</v>
      </c>
      <c r="I163" s="25"/>
    </row>
    <row r="164" spans="1:9" s="9" customFormat="1" ht="21.75" customHeight="1">
      <c r="A164" s="50"/>
      <c r="B164" s="237"/>
      <c r="C164" s="16" t="s">
        <v>113</v>
      </c>
      <c r="D164" s="16" t="s">
        <v>112</v>
      </c>
      <c r="E164" s="17" t="s">
        <v>114</v>
      </c>
      <c r="F164" s="18" t="s">
        <v>29</v>
      </c>
      <c r="G164" s="12">
        <v>14.860655737704919</v>
      </c>
      <c r="H164" s="12">
        <v>24.5</v>
      </c>
      <c r="I164" s="25"/>
    </row>
    <row r="165" spans="1:9" s="9" customFormat="1" ht="21.75" customHeight="1">
      <c r="A165" s="50"/>
      <c r="B165" s="237"/>
      <c r="C165" s="16" t="s">
        <v>116</v>
      </c>
      <c r="D165" s="16" t="s">
        <v>115</v>
      </c>
      <c r="E165" s="17" t="s">
        <v>117</v>
      </c>
      <c r="F165" s="18" t="s">
        <v>1523</v>
      </c>
      <c r="G165" s="12">
        <v>19.106557377049182</v>
      </c>
      <c r="H165" s="12">
        <v>31.5</v>
      </c>
      <c r="I165" s="25"/>
    </row>
    <row r="166" spans="1:9" s="9" customFormat="1" ht="21.75" customHeight="1">
      <c r="A166" s="50"/>
      <c r="B166" s="237"/>
      <c r="C166" s="16" t="s">
        <v>119</v>
      </c>
      <c r="D166" s="16" t="s">
        <v>118</v>
      </c>
      <c r="E166" s="17" t="s">
        <v>120</v>
      </c>
      <c r="F166" s="18" t="s">
        <v>55</v>
      </c>
      <c r="G166" s="12">
        <v>20.016393442622952</v>
      </c>
      <c r="H166" s="12">
        <v>33</v>
      </c>
      <c r="I166" s="25"/>
    </row>
    <row r="167" spans="1:9" s="9" customFormat="1" ht="21.75" customHeight="1">
      <c r="A167" s="50"/>
      <c r="B167" s="237"/>
      <c r="C167" s="16" t="s">
        <v>1394</v>
      </c>
      <c r="D167" s="16" t="s">
        <v>1395</v>
      </c>
      <c r="E167" s="17" t="s">
        <v>2048</v>
      </c>
      <c r="F167" s="18" t="s">
        <v>44</v>
      </c>
      <c r="G167" s="12">
        <v>6.0655737704918025</v>
      </c>
      <c r="H167" s="12">
        <v>10</v>
      </c>
      <c r="I167" s="25"/>
    </row>
    <row r="168" spans="1:9" s="9" customFormat="1" ht="21.75" customHeight="1">
      <c r="A168" s="50"/>
      <c r="B168" s="237"/>
      <c r="C168" s="16" t="s">
        <v>1391</v>
      </c>
      <c r="D168" s="16" t="s">
        <v>1392</v>
      </c>
      <c r="E168" s="17" t="s">
        <v>1393</v>
      </c>
      <c r="F168" s="18" t="s">
        <v>29</v>
      </c>
      <c r="G168" s="12">
        <v>22.442622950819672</v>
      </c>
      <c r="H168" s="12">
        <v>37</v>
      </c>
      <c r="I168" s="25"/>
    </row>
    <row r="169" spans="1:9" s="47" customFormat="1" ht="21.75" customHeight="1">
      <c r="A169" s="50"/>
      <c r="B169" s="237"/>
      <c r="C169" s="44" t="s">
        <v>2018</v>
      </c>
      <c r="D169" s="44" t="s">
        <v>2019</v>
      </c>
      <c r="E169" s="45" t="s">
        <v>2046</v>
      </c>
      <c r="F169" s="46" t="s">
        <v>29</v>
      </c>
      <c r="G169" s="12">
        <v>18.5</v>
      </c>
      <c r="H169" s="43">
        <v>30.5</v>
      </c>
      <c r="I169" s="70"/>
    </row>
    <row r="170" spans="1:9" s="47" customFormat="1" ht="21.75" customHeight="1">
      <c r="A170" s="50"/>
      <c r="B170" s="237"/>
      <c r="C170" s="44" t="s">
        <v>1930</v>
      </c>
      <c r="D170" s="44">
        <v>18084039434</v>
      </c>
      <c r="E170" s="45" t="s">
        <v>2062</v>
      </c>
      <c r="F170" s="46" t="s">
        <v>44</v>
      </c>
      <c r="G170" s="12">
        <v>6.0655737704918025</v>
      </c>
      <c r="H170" s="43">
        <v>10</v>
      </c>
      <c r="I170" s="70"/>
    </row>
    <row r="171" spans="1:9" s="47" customFormat="1" ht="21.75" customHeight="1">
      <c r="A171" s="50"/>
      <c r="B171" s="237"/>
      <c r="C171" s="44" t="s">
        <v>1907</v>
      </c>
      <c r="D171" s="44" t="s">
        <v>1908</v>
      </c>
      <c r="E171" s="45" t="s">
        <v>1909</v>
      </c>
      <c r="F171" s="46" t="s">
        <v>66</v>
      </c>
      <c r="G171" s="12">
        <v>22.442622950819672</v>
      </c>
      <c r="H171" s="43">
        <v>37</v>
      </c>
      <c r="I171" s="70"/>
    </row>
    <row r="172" spans="1:9" s="47" customFormat="1" ht="21.75" customHeight="1">
      <c r="A172" s="50"/>
      <c r="B172" s="237"/>
      <c r="C172" s="44" t="s">
        <v>1901</v>
      </c>
      <c r="D172" s="44" t="s">
        <v>1902</v>
      </c>
      <c r="E172" s="45" t="s">
        <v>1903</v>
      </c>
      <c r="F172" s="46" t="s">
        <v>55</v>
      </c>
      <c r="G172" s="12">
        <v>21.532786885245905</v>
      </c>
      <c r="H172" s="43">
        <v>35.5</v>
      </c>
      <c r="I172" s="70"/>
    </row>
    <row r="173" spans="1:9" s="47" customFormat="1" ht="21.75" customHeight="1">
      <c r="A173" s="50"/>
      <c r="B173" s="237"/>
      <c r="C173" s="44" t="s">
        <v>1931</v>
      </c>
      <c r="D173" s="44">
        <v>18084037485</v>
      </c>
      <c r="E173" s="45" t="s">
        <v>2063</v>
      </c>
      <c r="F173" s="46" t="s">
        <v>99</v>
      </c>
      <c r="G173" s="12">
        <v>6.0655737704918025</v>
      </c>
      <c r="H173" s="43">
        <v>10</v>
      </c>
      <c r="I173" s="70"/>
    </row>
    <row r="174" spans="1:9" s="47" customFormat="1" ht="21.75" customHeight="1">
      <c r="A174" s="50"/>
      <c r="B174" s="237"/>
      <c r="C174" s="44" t="s">
        <v>1929</v>
      </c>
      <c r="D174" s="44">
        <v>18084037515</v>
      </c>
      <c r="E174" s="45" t="s">
        <v>2064</v>
      </c>
      <c r="F174" s="46" t="s">
        <v>6</v>
      </c>
      <c r="G174" s="12">
        <v>6.0655737704918025</v>
      </c>
      <c r="H174" s="43">
        <v>10</v>
      </c>
      <c r="I174" s="70"/>
    </row>
    <row r="175" spans="1:9" s="47" customFormat="1" ht="21.75" customHeight="1">
      <c r="A175" s="50"/>
      <c r="B175" s="237"/>
      <c r="C175" s="44" t="s">
        <v>1904</v>
      </c>
      <c r="D175" s="44" t="s">
        <v>1905</v>
      </c>
      <c r="E175" s="45" t="s">
        <v>1906</v>
      </c>
      <c r="F175" s="46" t="s">
        <v>29</v>
      </c>
      <c r="G175" s="12">
        <v>25.475409836065573</v>
      </c>
      <c r="H175" s="43">
        <v>42</v>
      </c>
      <c r="I175" s="70"/>
    </row>
    <row r="176" spans="1:9" s="9" customFormat="1" ht="21.75" customHeight="1">
      <c r="A176" s="50"/>
      <c r="B176" s="237"/>
      <c r="C176" s="16" t="s">
        <v>1043</v>
      </c>
      <c r="D176" s="16" t="s">
        <v>1042</v>
      </c>
      <c r="E176" s="17" t="s">
        <v>1041</v>
      </c>
      <c r="F176" s="18" t="s">
        <v>71</v>
      </c>
      <c r="G176" s="12">
        <v>6.0655737704918025</v>
      </c>
      <c r="H176" s="12">
        <v>10</v>
      </c>
      <c r="I176" s="25"/>
    </row>
    <row r="177" spans="1:9" s="9" customFormat="1" ht="21.75" customHeight="1">
      <c r="A177" s="50"/>
      <c r="B177" s="237"/>
      <c r="C177" s="16" t="s">
        <v>645</v>
      </c>
      <c r="D177" s="16" t="s">
        <v>644</v>
      </c>
      <c r="E177" s="17" t="s">
        <v>646</v>
      </c>
      <c r="F177" s="18" t="s">
        <v>55</v>
      </c>
      <c r="G177" s="12">
        <v>16.680327868852462</v>
      </c>
      <c r="H177" s="12">
        <v>27.5</v>
      </c>
      <c r="I177" s="25"/>
    </row>
    <row r="178" spans="1:9" s="9" customFormat="1" ht="21.75" customHeight="1">
      <c r="A178" s="50"/>
      <c r="B178" s="237"/>
      <c r="C178" s="16" t="s">
        <v>579</v>
      </c>
      <c r="D178" s="16" t="s">
        <v>583</v>
      </c>
      <c r="E178" s="17" t="s">
        <v>578</v>
      </c>
      <c r="F178" s="18" t="s">
        <v>44</v>
      </c>
      <c r="G178" s="12">
        <v>6.0655737704918025</v>
      </c>
      <c r="H178" s="12">
        <v>10</v>
      </c>
      <c r="I178" s="25"/>
    </row>
    <row r="179" spans="1:9" s="9" customFormat="1" ht="21.75" customHeight="1">
      <c r="A179" s="50"/>
      <c r="B179" s="237"/>
      <c r="C179" s="16" t="s">
        <v>122</v>
      </c>
      <c r="D179" s="16" t="s">
        <v>121</v>
      </c>
      <c r="E179" s="17" t="s">
        <v>123</v>
      </c>
      <c r="F179" s="18" t="s">
        <v>55</v>
      </c>
      <c r="G179" s="12">
        <v>16.680327868852462</v>
      </c>
      <c r="H179" s="12">
        <v>27.5</v>
      </c>
      <c r="I179" s="25"/>
    </row>
    <row r="180" spans="1:9" s="9" customFormat="1" ht="21.75" customHeight="1">
      <c r="A180" s="50"/>
      <c r="B180" s="237"/>
      <c r="C180" s="16" t="s">
        <v>859</v>
      </c>
      <c r="D180" s="16" t="s">
        <v>858</v>
      </c>
      <c r="E180" s="17" t="s">
        <v>857</v>
      </c>
      <c r="F180" s="18" t="s">
        <v>54</v>
      </c>
      <c r="G180" s="12">
        <v>18.803278688524589</v>
      </c>
      <c r="H180" s="12">
        <v>31</v>
      </c>
      <c r="I180" s="25"/>
    </row>
    <row r="181" spans="1:9" s="9" customFormat="1" ht="21.75" customHeight="1">
      <c r="A181" s="50"/>
      <c r="B181" s="237"/>
      <c r="C181" s="16" t="s">
        <v>828</v>
      </c>
      <c r="D181" s="16" t="s">
        <v>827</v>
      </c>
      <c r="E181" s="17" t="s">
        <v>432</v>
      </c>
      <c r="F181" s="18" t="s">
        <v>95</v>
      </c>
      <c r="G181" s="12">
        <v>18.196721311475411</v>
      </c>
      <c r="H181" s="12">
        <v>30</v>
      </c>
      <c r="I181" s="25"/>
    </row>
    <row r="182" spans="1:9" s="9" customFormat="1" ht="21.75" customHeight="1">
      <c r="A182" s="50"/>
      <c r="B182" s="237"/>
      <c r="C182" s="16" t="s">
        <v>125</v>
      </c>
      <c r="D182" s="16" t="s">
        <v>124</v>
      </c>
      <c r="E182" s="17" t="s">
        <v>126</v>
      </c>
      <c r="F182" s="18" t="s">
        <v>7</v>
      </c>
      <c r="G182" s="12">
        <v>14.860655737704919</v>
      </c>
      <c r="H182" s="12">
        <v>24.5</v>
      </c>
      <c r="I182" s="25"/>
    </row>
    <row r="183" spans="1:9" s="9" customFormat="1" ht="21.75" customHeight="1">
      <c r="A183" s="50"/>
      <c r="B183" s="237"/>
      <c r="C183" s="16" t="s">
        <v>128</v>
      </c>
      <c r="D183" s="16" t="s">
        <v>127</v>
      </c>
      <c r="E183" s="17" t="s">
        <v>129</v>
      </c>
      <c r="F183" s="18" t="s">
        <v>7</v>
      </c>
      <c r="G183" s="12">
        <v>15.163934426229508</v>
      </c>
      <c r="H183" s="12">
        <v>25</v>
      </c>
      <c r="I183" s="25"/>
    </row>
    <row r="184" spans="1:9" s="9" customFormat="1" ht="21.75" customHeight="1">
      <c r="A184" s="50"/>
      <c r="B184" s="237"/>
      <c r="C184" s="16" t="s">
        <v>577</v>
      </c>
      <c r="D184" s="16" t="s">
        <v>584</v>
      </c>
      <c r="E184" s="17" t="s">
        <v>576</v>
      </c>
      <c r="F184" s="18" t="s">
        <v>6</v>
      </c>
      <c r="G184" s="12">
        <v>6.0655737704918025</v>
      </c>
      <c r="H184" s="12">
        <v>10</v>
      </c>
      <c r="I184" s="25"/>
    </row>
    <row r="185" spans="1:9" s="9" customFormat="1" ht="21.75" customHeight="1">
      <c r="A185" s="50"/>
      <c r="B185" s="237"/>
      <c r="C185" s="16" t="s">
        <v>131</v>
      </c>
      <c r="D185" s="16" t="s">
        <v>130</v>
      </c>
      <c r="E185" s="17" t="s">
        <v>132</v>
      </c>
      <c r="F185" s="18" t="s">
        <v>29</v>
      </c>
      <c r="G185" s="12">
        <v>14.860655737704919</v>
      </c>
      <c r="H185" s="12">
        <v>24.5</v>
      </c>
      <c r="I185" s="25"/>
    </row>
    <row r="186" spans="1:9" s="9" customFormat="1" ht="21.75" customHeight="1">
      <c r="A186" s="50"/>
      <c r="B186" s="237"/>
      <c r="C186" s="16" t="s">
        <v>143</v>
      </c>
      <c r="D186" s="16" t="s">
        <v>142</v>
      </c>
      <c r="E186" s="17" t="s">
        <v>1524</v>
      </c>
      <c r="F186" s="18" t="s">
        <v>29</v>
      </c>
      <c r="G186" s="12">
        <v>12.131147540983605</v>
      </c>
      <c r="H186" s="12">
        <v>20</v>
      </c>
      <c r="I186" s="25"/>
    </row>
    <row r="187" spans="1:9" s="9" customFormat="1" ht="21.75" customHeight="1">
      <c r="A187" s="50"/>
      <c r="B187" s="237"/>
      <c r="C187" s="16" t="s">
        <v>134</v>
      </c>
      <c r="D187" s="16" t="s">
        <v>133</v>
      </c>
      <c r="E187" s="17" t="s">
        <v>135</v>
      </c>
      <c r="F187" s="18" t="s">
        <v>75</v>
      </c>
      <c r="G187" s="12">
        <v>16.680327868852462</v>
      </c>
      <c r="H187" s="12">
        <v>27.5</v>
      </c>
      <c r="I187" s="25"/>
    </row>
    <row r="188" spans="1:9" s="9" customFormat="1" ht="21.75" customHeight="1">
      <c r="A188" s="50"/>
      <c r="B188" s="237"/>
      <c r="C188" s="16" t="s">
        <v>137</v>
      </c>
      <c r="D188" s="16" t="s">
        <v>136</v>
      </c>
      <c r="E188" s="17" t="s">
        <v>138</v>
      </c>
      <c r="F188" s="18" t="s">
        <v>75</v>
      </c>
      <c r="G188" s="12">
        <v>16.680327868852462</v>
      </c>
      <c r="H188" s="12">
        <v>27.5</v>
      </c>
      <c r="I188" s="25"/>
    </row>
    <row r="189" spans="1:9" s="9" customFormat="1" ht="21.75" customHeight="1">
      <c r="A189" s="50"/>
      <c r="B189" s="238"/>
      <c r="C189" s="16" t="s">
        <v>1034</v>
      </c>
      <c r="D189" s="16" t="s">
        <v>1036</v>
      </c>
      <c r="E189" s="17" t="s">
        <v>1035</v>
      </c>
      <c r="F189" s="18" t="s">
        <v>29</v>
      </c>
      <c r="G189" s="12">
        <v>16.377049180327869</v>
      </c>
      <c r="H189" s="12">
        <v>27</v>
      </c>
      <c r="I189" s="25"/>
    </row>
    <row r="190" spans="1:9" s="9" customFormat="1" ht="21.75" customHeight="1">
      <c r="A190" s="233" t="s">
        <v>855</v>
      </c>
      <c r="B190" s="205" t="s">
        <v>692</v>
      </c>
      <c r="C190" s="16" t="s">
        <v>182</v>
      </c>
      <c r="D190" s="16" t="s">
        <v>181</v>
      </c>
      <c r="E190" s="17" t="s">
        <v>183</v>
      </c>
      <c r="F190" s="18" t="s">
        <v>66</v>
      </c>
      <c r="G190" s="12">
        <v>17.893442622950818</v>
      </c>
      <c r="H190" s="12">
        <v>29.5</v>
      </c>
      <c r="I190" s="25"/>
    </row>
    <row r="191" spans="1:9" s="9" customFormat="1" ht="21.75" customHeight="1">
      <c r="A191" s="234"/>
      <c r="B191" s="206"/>
      <c r="C191" s="16" t="s">
        <v>185</v>
      </c>
      <c r="D191" s="16" t="s">
        <v>184</v>
      </c>
      <c r="E191" s="17" t="s">
        <v>186</v>
      </c>
      <c r="F191" s="18" t="s">
        <v>66</v>
      </c>
      <c r="G191" s="12">
        <v>17.893442622950818</v>
      </c>
      <c r="H191" s="12">
        <v>29.5</v>
      </c>
      <c r="I191" s="25"/>
    </row>
    <row r="192" spans="1:9" s="9" customFormat="1" ht="21.75" customHeight="1">
      <c r="A192" s="234"/>
      <c r="B192" s="206"/>
      <c r="C192" s="16" t="s">
        <v>188</v>
      </c>
      <c r="D192" s="16" t="s">
        <v>187</v>
      </c>
      <c r="E192" s="17" t="s">
        <v>189</v>
      </c>
      <c r="F192" s="18" t="s">
        <v>54</v>
      </c>
      <c r="G192" s="12">
        <v>15.77049180327869</v>
      </c>
      <c r="H192" s="12">
        <v>26</v>
      </c>
      <c r="I192" s="25"/>
    </row>
    <row r="193" spans="1:9" s="9" customFormat="1" ht="21.75" customHeight="1">
      <c r="A193" s="234"/>
      <c r="B193" s="206"/>
      <c r="C193" s="16" t="s">
        <v>191</v>
      </c>
      <c r="D193" s="16" t="s">
        <v>190</v>
      </c>
      <c r="E193" s="17" t="s">
        <v>192</v>
      </c>
      <c r="F193" s="18" t="s">
        <v>66</v>
      </c>
      <c r="G193" s="12">
        <v>17.893442622950818</v>
      </c>
      <c r="H193" s="12">
        <v>29.5</v>
      </c>
      <c r="I193" s="25"/>
    </row>
    <row r="194" spans="1:9" s="9" customFormat="1" ht="21.75" customHeight="1">
      <c r="A194" s="234"/>
      <c r="B194" s="206"/>
      <c r="C194" s="16" t="s">
        <v>983</v>
      </c>
      <c r="D194" s="16" t="s">
        <v>984</v>
      </c>
      <c r="E194" s="17" t="s">
        <v>193</v>
      </c>
      <c r="F194" s="18" t="s">
        <v>66</v>
      </c>
      <c r="G194" s="12">
        <v>17.893442622950818</v>
      </c>
      <c r="H194" s="12">
        <v>29.5</v>
      </c>
      <c r="I194" s="25"/>
    </row>
    <row r="195" spans="1:9" s="9" customFormat="1" ht="21.75" customHeight="1">
      <c r="A195" s="234"/>
      <c r="B195" s="206"/>
      <c r="C195" s="16" t="s">
        <v>195</v>
      </c>
      <c r="D195" s="16" t="s">
        <v>194</v>
      </c>
      <c r="E195" s="17" t="s">
        <v>196</v>
      </c>
      <c r="F195" s="18" t="s">
        <v>66</v>
      </c>
      <c r="G195" s="12">
        <v>17.893442622950818</v>
      </c>
      <c r="H195" s="12">
        <v>29.5</v>
      </c>
      <c r="I195" s="25"/>
    </row>
    <row r="196" spans="1:9" s="9" customFormat="1" ht="21.75" customHeight="1">
      <c r="A196" s="234"/>
      <c r="B196" s="206"/>
      <c r="C196" s="16" t="s">
        <v>198</v>
      </c>
      <c r="D196" s="16" t="s">
        <v>197</v>
      </c>
      <c r="E196" s="17" t="s">
        <v>199</v>
      </c>
      <c r="F196" s="18" t="s">
        <v>66</v>
      </c>
      <c r="G196" s="12">
        <v>29.114754098360656</v>
      </c>
      <c r="H196" s="12">
        <v>48</v>
      </c>
      <c r="I196" s="25"/>
    </row>
    <row r="197" spans="1:9" s="9" customFormat="1" ht="21.75" customHeight="1">
      <c r="A197" s="234"/>
      <c r="B197" s="206"/>
      <c r="C197" s="16" t="s">
        <v>589</v>
      </c>
      <c r="D197" s="16" t="s">
        <v>588</v>
      </c>
      <c r="E197" s="17" t="s">
        <v>590</v>
      </c>
      <c r="F197" s="18" t="s">
        <v>6</v>
      </c>
      <c r="G197" s="12">
        <v>33.360655737704924</v>
      </c>
      <c r="H197" s="12">
        <v>55</v>
      </c>
      <c r="I197" s="25"/>
    </row>
    <row r="198" spans="1:9" s="9" customFormat="1" ht="21.75" customHeight="1">
      <c r="A198" s="234"/>
      <c r="B198" s="206"/>
      <c r="C198" s="16" t="s">
        <v>592</v>
      </c>
      <c r="D198" s="16" t="s">
        <v>591</v>
      </c>
      <c r="E198" s="17" t="s">
        <v>593</v>
      </c>
      <c r="F198" s="18" t="s">
        <v>6</v>
      </c>
      <c r="G198" s="12">
        <v>33.360655737704924</v>
      </c>
      <c r="H198" s="12">
        <v>55</v>
      </c>
      <c r="I198" s="25"/>
    </row>
    <row r="199" spans="1:9" s="9" customFormat="1" ht="21.75" customHeight="1">
      <c r="A199" s="234"/>
      <c r="B199" s="206"/>
      <c r="C199" s="16" t="s">
        <v>786</v>
      </c>
      <c r="D199" s="16" t="s">
        <v>785</v>
      </c>
      <c r="E199" s="17" t="s">
        <v>822</v>
      </c>
      <c r="F199" s="18" t="s">
        <v>66</v>
      </c>
      <c r="G199" s="12">
        <v>23.049180327868854</v>
      </c>
      <c r="H199" s="12">
        <v>38</v>
      </c>
      <c r="I199" s="25"/>
    </row>
    <row r="200" spans="1:9" s="9" customFormat="1" ht="21.75" customHeight="1">
      <c r="A200" s="234"/>
      <c r="B200" s="206"/>
      <c r="C200" s="16" t="s">
        <v>852</v>
      </c>
      <c r="D200" s="16" t="s">
        <v>853</v>
      </c>
      <c r="E200" s="17" t="s">
        <v>854</v>
      </c>
      <c r="F200" s="18" t="s">
        <v>66</v>
      </c>
      <c r="G200" s="12">
        <v>29.114754098360656</v>
      </c>
      <c r="H200" s="12">
        <v>48</v>
      </c>
      <c r="I200" s="25"/>
    </row>
    <row r="201" spans="1:9" s="9" customFormat="1" ht="21.75" customHeight="1">
      <c r="A201" s="234"/>
      <c r="B201" s="206"/>
      <c r="C201" s="16" t="s">
        <v>788</v>
      </c>
      <c r="D201" s="16" t="s">
        <v>787</v>
      </c>
      <c r="E201" s="17" t="s">
        <v>823</v>
      </c>
      <c r="F201" s="18" t="s">
        <v>55</v>
      </c>
      <c r="G201" s="12">
        <v>26.688524590163933</v>
      </c>
      <c r="H201" s="12">
        <v>44</v>
      </c>
      <c r="I201" s="25"/>
    </row>
    <row r="202" spans="1:9" s="9" customFormat="1" ht="21.75" customHeight="1">
      <c r="A202" s="234"/>
      <c r="B202" s="206"/>
      <c r="C202" s="16" t="s">
        <v>790</v>
      </c>
      <c r="D202" s="16" t="s">
        <v>789</v>
      </c>
      <c r="E202" s="17" t="s">
        <v>824</v>
      </c>
      <c r="F202" s="18" t="s">
        <v>54</v>
      </c>
      <c r="G202" s="12">
        <v>19.71311475409836</v>
      </c>
      <c r="H202" s="12">
        <v>32.5</v>
      </c>
      <c r="I202" s="25"/>
    </row>
    <row r="203" spans="1:9" s="9" customFormat="1" ht="21.75" customHeight="1">
      <c r="A203" s="234"/>
      <c r="B203" s="206"/>
      <c r="C203" s="16" t="s">
        <v>792</v>
      </c>
      <c r="D203" s="16" t="s">
        <v>791</v>
      </c>
      <c r="E203" s="17" t="s">
        <v>825</v>
      </c>
      <c r="F203" s="18" t="s">
        <v>54</v>
      </c>
      <c r="G203" s="12">
        <v>19.71311475409836</v>
      </c>
      <c r="H203" s="12">
        <v>32.5</v>
      </c>
      <c r="I203" s="25"/>
    </row>
    <row r="204" spans="1:9" s="9" customFormat="1" ht="21.75" customHeight="1">
      <c r="A204" s="234"/>
      <c r="B204" s="206"/>
      <c r="C204" s="16" t="s">
        <v>794</v>
      </c>
      <c r="D204" s="16" t="s">
        <v>793</v>
      </c>
      <c r="E204" s="17" t="s">
        <v>826</v>
      </c>
      <c r="F204" s="18" t="s">
        <v>66</v>
      </c>
      <c r="G204" s="12">
        <v>21.229508196721312</v>
      </c>
      <c r="H204" s="12">
        <v>35</v>
      </c>
      <c r="I204" s="25"/>
    </row>
    <row r="205" spans="1:9" s="9" customFormat="1" ht="21.75" customHeight="1">
      <c r="A205" s="234"/>
      <c r="B205" s="206"/>
      <c r="C205" s="16" t="s">
        <v>601</v>
      </c>
      <c r="D205" s="16" t="s">
        <v>600</v>
      </c>
      <c r="E205" s="17" t="s">
        <v>602</v>
      </c>
      <c r="F205" s="18" t="s">
        <v>200</v>
      </c>
      <c r="G205" s="12">
        <v>25.475409836065573</v>
      </c>
      <c r="H205" s="12">
        <v>42</v>
      </c>
      <c r="I205" s="25"/>
    </row>
    <row r="206" spans="1:9" s="9" customFormat="1" ht="21.75" customHeight="1">
      <c r="A206" s="234"/>
      <c r="B206" s="206"/>
      <c r="C206" s="16" t="s">
        <v>703</v>
      </c>
      <c r="D206" s="16" t="s">
        <v>702</v>
      </c>
      <c r="E206" s="17" t="s">
        <v>704</v>
      </c>
      <c r="F206" s="18" t="s">
        <v>66</v>
      </c>
      <c r="G206" s="12">
        <v>22.442622950819672</v>
      </c>
      <c r="H206" s="12">
        <v>37</v>
      </c>
      <c r="I206" s="25"/>
    </row>
    <row r="207" spans="1:9" s="9" customFormat="1" ht="21.75" customHeight="1">
      <c r="A207" s="234"/>
      <c r="B207" s="206"/>
      <c r="C207" s="16" t="s">
        <v>880</v>
      </c>
      <c r="D207" s="16" t="s">
        <v>905</v>
      </c>
      <c r="E207" s="17" t="s">
        <v>879</v>
      </c>
      <c r="F207" s="18" t="s">
        <v>6</v>
      </c>
      <c r="G207" s="12">
        <v>29.114754098360656</v>
      </c>
      <c r="H207" s="12">
        <v>48</v>
      </c>
      <c r="I207" s="33"/>
    </row>
    <row r="208" spans="1:9" s="9" customFormat="1" ht="21.75" customHeight="1">
      <c r="A208" s="234"/>
      <c r="B208" s="206"/>
      <c r="C208" s="16" t="s">
        <v>1525</v>
      </c>
      <c r="D208" s="16" t="s">
        <v>1526</v>
      </c>
      <c r="E208" s="17" t="s">
        <v>1527</v>
      </c>
      <c r="F208" s="18" t="s">
        <v>71</v>
      </c>
      <c r="G208" s="12">
        <v>38.213114754098363</v>
      </c>
      <c r="H208" s="12">
        <v>63</v>
      </c>
      <c r="I208" s="33"/>
    </row>
    <row r="209" spans="1:9" s="9" customFormat="1" ht="21.75" customHeight="1">
      <c r="A209" s="234"/>
      <c r="B209" s="206"/>
      <c r="C209" s="16" t="s">
        <v>1528</v>
      </c>
      <c r="D209" s="16" t="s">
        <v>1529</v>
      </c>
      <c r="E209" s="17" t="s">
        <v>1530</v>
      </c>
      <c r="F209" s="18" t="s">
        <v>71</v>
      </c>
      <c r="G209" s="12">
        <v>38.213114754098363</v>
      </c>
      <c r="H209" s="12">
        <v>63</v>
      </c>
      <c r="I209" s="33"/>
    </row>
    <row r="210" spans="1:9" s="9" customFormat="1" ht="21.75" customHeight="1">
      <c r="A210" s="234"/>
      <c r="B210" s="206"/>
      <c r="C210" s="16" t="s">
        <v>1531</v>
      </c>
      <c r="D210" s="16" t="s">
        <v>1532</v>
      </c>
      <c r="E210" s="17" t="s">
        <v>1533</v>
      </c>
      <c r="F210" s="18" t="s">
        <v>71</v>
      </c>
      <c r="G210" s="12">
        <v>38.213114754098363</v>
      </c>
      <c r="H210" s="12">
        <v>63</v>
      </c>
      <c r="I210" s="33"/>
    </row>
    <row r="211" spans="1:9" s="9" customFormat="1" ht="21.75" customHeight="1">
      <c r="A211" s="234"/>
      <c r="B211" s="206"/>
      <c r="C211" s="16" t="s">
        <v>203</v>
      </c>
      <c r="D211" s="16" t="s">
        <v>202</v>
      </c>
      <c r="E211" s="17" t="s">
        <v>1534</v>
      </c>
      <c r="F211" s="18" t="s">
        <v>30</v>
      </c>
      <c r="G211" s="12">
        <v>75.516393442622956</v>
      </c>
      <c r="H211" s="12">
        <v>124.5</v>
      </c>
      <c r="I211" s="33"/>
    </row>
    <row r="212" spans="1:9" s="9" customFormat="1" ht="21.75" customHeight="1">
      <c r="A212" s="234"/>
      <c r="B212" s="206"/>
      <c r="C212" s="16" t="s">
        <v>1535</v>
      </c>
      <c r="D212" s="16" t="s">
        <v>1536</v>
      </c>
      <c r="E212" s="17" t="s">
        <v>1537</v>
      </c>
      <c r="F212" s="18" t="s">
        <v>30</v>
      </c>
      <c r="G212" s="12">
        <v>38.31622950819672</v>
      </c>
      <c r="H212" s="12">
        <v>63.17</v>
      </c>
      <c r="I212" s="33"/>
    </row>
    <row r="213" spans="1:9" s="9" customFormat="1" ht="21.75" customHeight="1">
      <c r="A213" s="234"/>
      <c r="B213" s="206"/>
      <c r="C213" s="16" t="s">
        <v>1538</v>
      </c>
      <c r="D213" s="16" t="s">
        <v>1539</v>
      </c>
      <c r="E213" s="17" t="s">
        <v>1540</v>
      </c>
      <c r="F213" s="18" t="s">
        <v>6</v>
      </c>
      <c r="G213" s="12">
        <v>33.360655737704924</v>
      </c>
      <c r="H213" s="12">
        <v>55</v>
      </c>
      <c r="I213" s="33"/>
    </row>
    <row r="214" spans="1:9" s="9" customFormat="1" ht="21.75" customHeight="1">
      <c r="A214" s="234"/>
      <c r="B214" s="206"/>
      <c r="C214" s="16" t="s">
        <v>694</v>
      </c>
      <c r="D214" s="16" t="s">
        <v>693</v>
      </c>
      <c r="E214" s="17" t="s">
        <v>695</v>
      </c>
      <c r="F214" s="18" t="s">
        <v>71</v>
      </c>
      <c r="G214" s="12">
        <v>43.672131147540981</v>
      </c>
      <c r="H214" s="12">
        <v>72</v>
      </c>
      <c r="I214" s="33"/>
    </row>
    <row r="215" spans="1:9" s="9" customFormat="1" ht="21.75" customHeight="1">
      <c r="A215" s="234"/>
      <c r="B215" s="206"/>
      <c r="C215" s="16" t="s">
        <v>697</v>
      </c>
      <c r="D215" s="16" t="s">
        <v>696</v>
      </c>
      <c r="E215" s="17" t="s">
        <v>698</v>
      </c>
      <c r="F215" s="18" t="s">
        <v>71</v>
      </c>
      <c r="G215" s="12">
        <v>43.672131147540981</v>
      </c>
      <c r="H215" s="12">
        <v>72</v>
      </c>
      <c r="I215" s="33"/>
    </row>
    <row r="216" spans="1:9" s="9" customFormat="1" ht="21.75" customHeight="1">
      <c r="A216" s="234"/>
      <c r="B216" s="206"/>
      <c r="C216" s="16" t="s">
        <v>700</v>
      </c>
      <c r="D216" s="16" t="s">
        <v>699</v>
      </c>
      <c r="E216" s="17" t="s">
        <v>701</v>
      </c>
      <c r="F216" s="18" t="s">
        <v>71</v>
      </c>
      <c r="G216" s="12">
        <v>43.672131147540981</v>
      </c>
      <c r="H216" s="12">
        <v>72</v>
      </c>
      <c r="I216" s="33"/>
    </row>
    <row r="217" spans="1:9" s="9" customFormat="1" ht="21.75" customHeight="1">
      <c r="A217" s="234"/>
      <c r="B217" s="206"/>
      <c r="C217" s="16" t="s">
        <v>1541</v>
      </c>
      <c r="D217" s="16" t="s">
        <v>1542</v>
      </c>
      <c r="E217" s="17" t="s">
        <v>1543</v>
      </c>
      <c r="F217" s="18" t="s">
        <v>6</v>
      </c>
      <c r="G217" s="12">
        <v>45.795081967213115</v>
      </c>
      <c r="H217" s="12">
        <v>75.5</v>
      </c>
      <c r="I217" s="33"/>
    </row>
    <row r="218" spans="1:9" s="9" customFormat="1" ht="21.75" customHeight="1">
      <c r="A218" s="234"/>
      <c r="B218" s="206"/>
      <c r="C218" s="16" t="s">
        <v>1544</v>
      </c>
      <c r="D218" s="16" t="s">
        <v>1545</v>
      </c>
      <c r="E218" s="17" t="s">
        <v>1546</v>
      </c>
      <c r="F218" s="18" t="s">
        <v>200</v>
      </c>
      <c r="G218" s="12">
        <v>38.819672131147541</v>
      </c>
      <c r="H218" s="12">
        <v>64</v>
      </c>
      <c r="I218" s="33"/>
    </row>
    <row r="219" spans="1:9" s="9" customFormat="1" ht="21.75" customHeight="1">
      <c r="A219" s="234"/>
      <c r="B219" s="206"/>
      <c r="C219" s="16" t="s">
        <v>1547</v>
      </c>
      <c r="D219" s="16" t="s">
        <v>1548</v>
      </c>
      <c r="E219" s="17" t="s">
        <v>1549</v>
      </c>
      <c r="F219" s="18" t="s">
        <v>6</v>
      </c>
      <c r="G219" s="12">
        <v>43.672131147540981</v>
      </c>
      <c r="H219" s="12">
        <v>72</v>
      </c>
      <c r="I219" s="33"/>
    </row>
    <row r="220" spans="1:9" s="9" customFormat="1" ht="21.75" customHeight="1">
      <c r="A220" s="234"/>
      <c r="B220" s="206"/>
      <c r="C220" s="16" t="s">
        <v>1550</v>
      </c>
      <c r="D220" s="16" t="s">
        <v>1551</v>
      </c>
      <c r="E220" s="16" t="s">
        <v>1552</v>
      </c>
      <c r="F220" s="18" t="s">
        <v>1553</v>
      </c>
      <c r="G220" s="12">
        <v>42.459016393442624</v>
      </c>
      <c r="H220" s="12">
        <v>70</v>
      </c>
      <c r="I220" s="33"/>
    </row>
    <row r="221" spans="1:9" s="9" customFormat="1" ht="21.75" customHeight="1">
      <c r="A221" s="233" t="s">
        <v>856</v>
      </c>
      <c r="B221" s="205" t="s">
        <v>204</v>
      </c>
      <c r="C221" s="16" t="s">
        <v>217</v>
      </c>
      <c r="D221" s="16" t="s">
        <v>216</v>
      </c>
      <c r="E221" s="17" t="s">
        <v>565</v>
      </c>
      <c r="F221" s="18" t="s">
        <v>6</v>
      </c>
      <c r="G221" s="12">
        <v>6.0655737704918025</v>
      </c>
      <c r="H221" s="12">
        <v>10</v>
      </c>
      <c r="I221" s="25"/>
    </row>
    <row r="222" spans="1:9" s="9" customFormat="1" ht="21.75" customHeight="1">
      <c r="A222" s="234"/>
      <c r="B222" s="206"/>
      <c r="C222" s="16" t="s">
        <v>206</v>
      </c>
      <c r="D222" s="16" t="s">
        <v>205</v>
      </c>
      <c r="E222" s="17" t="s">
        <v>207</v>
      </c>
      <c r="F222" s="18" t="s">
        <v>7</v>
      </c>
      <c r="G222" s="12">
        <v>15.77049180327869</v>
      </c>
      <c r="H222" s="12">
        <v>26</v>
      </c>
      <c r="I222" s="25"/>
    </row>
    <row r="223" spans="1:9" s="9" customFormat="1" ht="21.75" customHeight="1">
      <c r="A223" s="234"/>
      <c r="B223" s="206"/>
      <c r="C223" s="16" t="s">
        <v>212</v>
      </c>
      <c r="D223" s="16" t="s">
        <v>211</v>
      </c>
      <c r="E223" s="17" t="s">
        <v>566</v>
      </c>
      <c r="F223" s="18" t="s">
        <v>8</v>
      </c>
      <c r="G223" s="12">
        <v>47.311475409836063</v>
      </c>
      <c r="H223" s="12">
        <v>78</v>
      </c>
      <c r="I223" s="25"/>
    </row>
    <row r="224" spans="1:9" s="9" customFormat="1" ht="21.75" customHeight="1">
      <c r="A224" s="234"/>
      <c r="B224" s="206"/>
      <c r="C224" s="16" t="s">
        <v>636</v>
      </c>
      <c r="D224" s="16" t="s">
        <v>635</v>
      </c>
      <c r="E224" s="17" t="s">
        <v>637</v>
      </c>
      <c r="F224" s="18" t="s">
        <v>6</v>
      </c>
      <c r="G224" s="12">
        <v>5.4590163934426226</v>
      </c>
      <c r="H224" s="12">
        <v>9</v>
      </c>
      <c r="I224" s="25"/>
    </row>
    <row r="225" spans="1:9" s="9" customFormat="1" ht="21.75" customHeight="1">
      <c r="A225" s="234"/>
      <c r="B225" s="206"/>
      <c r="C225" s="16" t="s">
        <v>210</v>
      </c>
      <c r="D225" s="16" t="s">
        <v>209</v>
      </c>
      <c r="E225" s="17" t="s">
        <v>208</v>
      </c>
      <c r="F225" s="18" t="s">
        <v>29</v>
      </c>
      <c r="G225" s="12">
        <v>20.016393442622952</v>
      </c>
      <c r="H225" s="12">
        <v>33</v>
      </c>
      <c r="I225" s="25"/>
    </row>
    <row r="226" spans="1:9" s="9" customFormat="1" ht="21.75" customHeight="1">
      <c r="A226" s="234"/>
      <c r="B226" s="206"/>
      <c r="C226" s="16" t="s">
        <v>214</v>
      </c>
      <c r="D226" s="16" t="s">
        <v>213</v>
      </c>
      <c r="E226" s="17" t="s">
        <v>215</v>
      </c>
      <c r="F226" s="18" t="s">
        <v>1576</v>
      </c>
      <c r="G226" s="12">
        <v>11.524590163934427</v>
      </c>
      <c r="H226" s="12">
        <v>19</v>
      </c>
      <c r="I226" s="25"/>
    </row>
    <row r="227" spans="1:9" s="9" customFormat="1" ht="21.75" customHeight="1">
      <c r="A227" s="234"/>
      <c r="B227" s="206"/>
      <c r="C227" s="16" t="s">
        <v>1577</v>
      </c>
      <c r="D227" s="16" t="s">
        <v>1578</v>
      </c>
      <c r="E227" s="17" t="s">
        <v>1579</v>
      </c>
      <c r="F227" s="18" t="s">
        <v>6</v>
      </c>
      <c r="G227" s="12">
        <v>5.4590163934426226</v>
      </c>
      <c r="H227" s="12">
        <v>9</v>
      </c>
      <c r="I227" s="25"/>
    </row>
    <row r="228" spans="1:9" s="9" customFormat="1" ht="21.75" customHeight="1">
      <c r="A228" s="234"/>
      <c r="B228" s="206"/>
      <c r="C228" s="16" t="s">
        <v>1129</v>
      </c>
      <c r="D228" s="16" t="s">
        <v>1128</v>
      </c>
      <c r="E228" s="17" t="s">
        <v>1133</v>
      </c>
      <c r="F228" s="18" t="s">
        <v>29</v>
      </c>
      <c r="G228" s="12">
        <v>20.016393442622952</v>
      </c>
      <c r="H228" s="12">
        <v>33</v>
      </c>
      <c r="I228" s="25"/>
    </row>
    <row r="229" spans="1:9" s="9" customFormat="1" ht="21.75" customHeight="1">
      <c r="A229" s="234"/>
      <c r="B229" s="206"/>
      <c r="C229" s="16" t="s">
        <v>1580</v>
      </c>
      <c r="D229" s="16" t="s">
        <v>1581</v>
      </c>
      <c r="E229" s="17" t="s">
        <v>1582</v>
      </c>
      <c r="F229" s="18" t="s">
        <v>6</v>
      </c>
      <c r="G229" s="12">
        <v>5.4590163934426226</v>
      </c>
      <c r="H229" s="12">
        <v>9</v>
      </c>
      <c r="I229" s="25"/>
    </row>
    <row r="230" spans="1:9" s="9" customFormat="1" ht="21.75" customHeight="1">
      <c r="A230" s="234"/>
      <c r="B230" s="206"/>
      <c r="C230" s="16" t="s">
        <v>1127</v>
      </c>
      <c r="D230" s="16" t="s">
        <v>1126</v>
      </c>
      <c r="E230" s="17" t="s">
        <v>1132</v>
      </c>
      <c r="F230" s="18" t="s">
        <v>7</v>
      </c>
      <c r="G230" s="12">
        <v>15.77049180327869</v>
      </c>
      <c r="H230" s="12">
        <v>26</v>
      </c>
      <c r="I230" s="25"/>
    </row>
    <row r="231" spans="1:9" s="9" customFormat="1">
      <c r="A231" s="234"/>
      <c r="B231" s="206"/>
      <c r="C231" s="16" t="s">
        <v>1131</v>
      </c>
      <c r="D231" s="16" t="s">
        <v>1130</v>
      </c>
      <c r="E231" s="17" t="s">
        <v>1134</v>
      </c>
      <c r="F231" s="18" t="s">
        <v>8</v>
      </c>
      <c r="G231" s="12">
        <v>47.311475409836063</v>
      </c>
      <c r="H231" s="12">
        <v>78</v>
      </c>
      <c r="I231" s="25"/>
    </row>
    <row r="232" spans="1:9" s="9" customFormat="1" ht="21.75" customHeight="1">
      <c r="A232" s="234"/>
      <c r="B232" s="206"/>
      <c r="C232" s="16" t="s">
        <v>1583</v>
      </c>
      <c r="D232" s="16" t="s">
        <v>1584</v>
      </c>
      <c r="E232" s="17" t="s">
        <v>1585</v>
      </c>
      <c r="F232" s="18" t="s">
        <v>29</v>
      </c>
      <c r="G232" s="12">
        <v>20.926229508196723</v>
      </c>
      <c r="H232" s="12">
        <v>34.5</v>
      </c>
      <c r="I232" s="25"/>
    </row>
    <row r="233" spans="1:9" s="9" customFormat="1" ht="21.75" customHeight="1">
      <c r="A233" s="234"/>
      <c r="B233" s="206"/>
      <c r="C233" s="16" t="s">
        <v>219</v>
      </c>
      <c r="D233" s="16" t="s">
        <v>218</v>
      </c>
      <c r="E233" s="17" t="s">
        <v>567</v>
      </c>
      <c r="F233" s="18" t="s">
        <v>44</v>
      </c>
      <c r="G233" s="12">
        <v>6.0655737704918025</v>
      </c>
      <c r="H233" s="12">
        <v>10</v>
      </c>
      <c r="I233" s="25"/>
    </row>
    <row r="234" spans="1:9" s="9" customFormat="1" ht="21.75" customHeight="1">
      <c r="A234" s="234"/>
      <c r="B234" s="206"/>
      <c r="C234" s="16" t="s">
        <v>222</v>
      </c>
      <c r="D234" s="16" t="s">
        <v>221</v>
      </c>
      <c r="E234" s="17" t="s">
        <v>220</v>
      </c>
      <c r="F234" s="18" t="s">
        <v>54</v>
      </c>
      <c r="G234" s="12">
        <v>18.803278688524589</v>
      </c>
      <c r="H234" s="12">
        <v>31</v>
      </c>
      <c r="I234" s="25"/>
    </row>
    <row r="235" spans="1:9" s="47" customFormat="1" ht="21.75" customHeight="1">
      <c r="A235" s="234"/>
      <c r="B235" s="206"/>
      <c r="C235" s="71" t="s">
        <v>2037</v>
      </c>
      <c r="D235" s="69" t="s">
        <v>2071</v>
      </c>
      <c r="E235" s="45" t="s">
        <v>609</v>
      </c>
      <c r="F235" s="46" t="s">
        <v>71</v>
      </c>
      <c r="G235" s="12">
        <v>26.385245901639344</v>
      </c>
      <c r="H235" s="43">
        <v>43.5</v>
      </c>
      <c r="I235" s="70"/>
    </row>
    <row r="236" spans="1:9" s="9" customFormat="1" ht="21.75" customHeight="1">
      <c r="A236" s="234"/>
      <c r="B236" s="206"/>
      <c r="C236" s="16" t="s">
        <v>224</v>
      </c>
      <c r="D236" s="16" t="s">
        <v>223</v>
      </c>
      <c r="E236" s="17" t="s">
        <v>568</v>
      </c>
      <c r="F236" s="18" t="s">
        <v>44</v>
      </c>
      <c r="G236" s="12">
        <v>6.0655737704918025</v>
      </c>
      <c r="H236" s="12">
        <v>10</v>
      </c>
      <c r="I236" s="25"/>
    </row>
    <row r="237" spans="1:9" s="9" customFormat="1" ht="21.75" customHeight="1">
      <c r="A237" s="234"/>
      <c r="B237" s="206"/>
      <c r="C237" s="16" t="s">
        <v>227</v>
      </c>
      <c r="D237" s="16" t="s">
        <v>226</v>
      </c>
      <c r="E237" s="17" t="s">
        <v>225</v>
      </c>
      <c r="F237" s="18" t="s">
        <v>54</v>
      </c>
      <c r="G237" s="12">
        <v>18.803278688524589</v>
      </c>
      <c r="H237" s="12">
        <v>31</v>
      </c>
      <c r="I237" s="25"/>
    </row>
    <row r="238" spans="1:9" s="9" customFormat="1" ht="21.75" customHeight="1">
      <c r="A238" s="234"/>
      <c r="B238" s="206"/>
      <c r="C238" s="16" t="s">
        <v>614</v>
      </c>
      <c r="D238" s="16" t="s">
        <v>613</v>
      </c>
      <c r="E238" s="17" t="s">
        <v>1026</v>
      </c>
      <c r="F238" s="18" t="s">
        <v>6</v>
      </c>
      <c r="G238" s="12">
        <v>6.0655737704918025</v>
      </c>
      <c r="H238" s="12">
        <v>10</v>
      </c>
      <c r="I238" s="25"/>
    </row>
    <row r="239" spans="1:9" s="9" customFormat="1" ht="21.75" customHeight="1">
      <c r="A239" s="234"/>
      <c r="B239" s="206"/>
      <c r="C239" s="16" t="s">
        <v>552</v>
      </c>
      <c r="D239" s="16" t="s">
        <v>555</v>
      </c>
      <c r="E239" s="17" t="s">
        <v>554</v>
      </c>
      <c r="F239" s="18" t="s">
        <v>7</v>
      </c>
      <c r="G239" s="12">
        <v>15.77049180327869</v>
      </c>
      <c r="H239" s="12">
        <v>26</v>
      </c>
      <c r="I239" s="25"/>
    </row>
    <row r="240" spans="1:9" s="9" customFormat="1" ht="21.75" customHeight="1">
      <c r="A240" s="234"/>
      <c r="B240" s="206"/>
      <c r="C240" s="16" t="s">
        <v>616</v>
      </c>
      <c r="D240" s="16" t="s">
        <v>615</v>
      </c>
      <c r="E240" s="17" t="s">
        <v>554</v>
      </c>
      <c r="F240" s="18" t="s">
        <v>8</v>
      </c>
      <c r="G240" s="12">
        <v>47.311475409836063</v>
      </c>
      <c r="H240" s="12">
        <v>78</v>
      </c>
      <c r="I240" s="25"/>
    </row>
    <row r="241" spans="1:9" s="9" customFormat="1" ht="21.75" customHeight="1">
      <c r="A241" s="234"/>
      <c r="B241" s="206"/>
      <c r="C241" s="16" t="s">
        <v>618</v>
      </c>
      <c r="D241" s="16" t="s">
        <v>617</v>
      </c>
      <c r="E241" s="17" t="s">
        <v>1027</v>
      </c>
      <c r="F241" s="18" t="s">
        <v>6</v>
      </c>
      <c r="G241" s="12">
        <v>6.0655737704918025</v>
      </c>
      <c r="H241" s="12">
        <v>10</v>
      </c>
      <c r="I241" s="25"/>
    </row>
    <row r="242" spans="1:9" s="9" customFormat="1" ht="21.75" customHeight="1">
      <c r="A242" s="234"/>
      <c r="B242" s="206"/>
      <c r="C242" s="16" t="s">
        <v>553</v>
      </c>
      <c r="D242" s="16" t="s">
        <v>556</v>
      </c>
      <c r="E242" s="17" t="s">
        <v>557</v>
      </c>
      <c r="F242" s="18" t="s">
        <v>29</v>
      </c>
      <c r="G242" s="12">
        <v>20.016393442622952</v>
      </c>
      <c r="H242" s="12">
        <v>33</v>
      </c>
      <c r="I242" s="25"/>
    </row>
    <row r="243" spans="1:9" s="9" customFormat="1" ht="21.75" customHeight="1">
      <c r="A243" s="234"/>
      <c r="B243" s="206"/>
      <c r="C243" s="16" t="s">
        <v>550</v>
      </c>
      <c r="D243" s="16" t="s">
        <v>551</v>
      </c>
      <c r="E243" s="17" t="s">
        <v>549</v>
      </c>
      <c r="F243" s="18" t="s">
        <v>29</v>
      </c>
      <c r="G243" s="12">
        <v>28.811475409836067</v>
      </c>
      <c r="H243" s="12">
        <v>47.5</v>
      </c>
      <c r="I243" s="25"/>
    </row>
    <row r="244" spans="1:9" s="9" customFormat="1" ht="21.75" customHeight="1">
      <c r="A244" s="234"/>
      <c r="B244" s="206"/>
      <c r="C244" s="16" t="s">
        <v>229</v>
      </c>
      <c r="D244" s="16" t="s">
        <v>228</v>
      </c>
      <c r="E244" s="17" t="s">
        <v>230</v>
      </c>
      <c r="F244" s="18" t="s">
        <v>29</v>
      </c>
      <c r="G244" s="12">
        <v>22.442622950819672</v>
      </c>
      <c r="H244" s="12">
        <v>37</v>
      </c>
      <c r="I244" s="25"/>
    </row>
    <row r="245" spans="1:9" s="9" customFormat="1" ht="21.75" customHeight="1">
      <c r="A245" s="234"/>
      <c r="B245" s="206"/>
      <c r="C245" s="16" t="s">
        <v>232</v>
      </c>
      <c r="D245" s="16" t="s">
        <v>231</v>
      </c>
      <c r="E245" s="17" t="s">
        <v>233</v>
      </c>
      <c r="F245" s="18" t="s">
        <v>234</v>
      </c>
      <c r="G245" s="12">
        <v>23.655737704918032</v>
      </c>
      <c r="H245" s="12">
        <v>39</v>
      </c>
      <c r="I245" s="25"/>
    </row>
    <row r="246" spans="1:9" s="9" customFormat="1" ht="21.75" customHeight="1">
      <c r="A246" s="234"/>
      <c r="B246" s="206"/>
      <c r="C246" s="16" t="s">
        <v>236</v>
      </c>
      <c r="D246" s="16" t="s">
        <v>235</v>
      </c>
      <c r="E246" s="17" t="s">
        <v>237</v>
      </c>
      <c r="F246" s="18" t="s">
        <v>238</v>
      </c>
      <c r="G246" s="12">
        <v>14.860655737704919</v>
      </c>
      <c r="H246" s="12">
        <v>24.5</v>
      </c>
      <c r="I246" s="25"/>
    </row>
    <row r="247" spans="1:9" s="9" customFormat="1" ht="21.75" customHeight="1">
      <c r="A247" s="234"/>
      <c r="B247" s="206"/>
      <c r="C247" s="16" t="s">
        <v>611</v>
      </c>
      <c r="D247" s="16" t="s">
        <v>610</v>
      </c>
      <c r="E247" s="17" t="s">
        <v>612</v>
      </c>
      <c r="F247" s="18" t="s">
        <v>29</v>
      </c>
      <c r="G247" s="12">
        <v>22.442622950819672</v>
      </c>
      <c r="H247" s="12">
        <v>37</v>
      </c>
      <c r="I247" s="25"/>
    </row>
    <row r="248" spans="1:9" s="9" customFormat="1" ht="21.75" customHeight="1">
      <c r="A248" s="234"/>
      <c r="B248" s="206"/>
      <c r="C248" s="16" t="s">
        <v>240</v>
      </c>
      <c r="D248" s="16" t="s">
        <v>239</v>
      </c>
      <c r="E248" s="17" t="s">
        <v>241</v>
      </c>
      <c r="F248" s="18" t="s">
        <v>6</v>
      </c>
      <c r="G248" s="12">
        <v>20.622950819672131</v>
      </c>
      <c r="H248" s="12">
        <v>34</v>
      </c>
      <c r="I248" s="25"/>
    </row>
    <row r="249" spans="1:9" s="9" customFormat="1" ht="21.75" customHeight="1">
      <c r="A249" s="234"/>
      <c r="B249" s="206"/>
      <c r="C249" s="16" t="s">
        <v>574</v>
      </c>
      <c r="D249" s="16" t="s">
        <v>573</v>
      </c>
      <c r="E249" s="17" t="s">
        <v>575</v>
      </c>
      <c r="F249" s="18" t="s">
        <v>6</v>
      </c>
      <c r="G249" s="12">
        <v>20.622950819672131</v>
      </c>
      <c r="H249" s="12">
        <v>34</v>
      </c>
      <c r="I249" s="25"/>
    </row>
    <row r="250" spans="1:9" s="9" customFormat="1" ht="21.75" customHeight="1">
      <c r="A250" s="234"/>
      <c r="B250" s="206"/>
      <c r="C250" s="16" t="s">
        <v>620</v>
      </c>
      <c r="D250" s="16" t="s">
        <v>619</v>
      </c>
      <c r="E250" s="17" t="s">
        <v>621</v>
      </c>
      <c r="F250" s="18" t="s">
        <v>6</v>
      </c>
      <c r="G250" s="12">
        <v>20.622950819672131</v>
      </c>
      <c r="H250" s="12">
        <v>34</v>
      </c>
      <c r="I250" s="25"/>
    </row>
    <row r="251" spans="1:9" s="9" customFormat="1" ht="21.6" customHeight="1">
      <c r="A251" s="234"/>
      <c r="B251" s="206"/>
      <c r="C251" s="16" t="s">
        <v>847</v>
      </c>
      <c r="D251" s="16" t="s">
        <v>846</v>
      </c>
      <c r="E251" s="17" t="s">
        <v>850</v>
      </c>
      <c r="F251" s="18" t="s">
        <v>238</v>
      </c>
      <c r="G251" s="12">
        <v>13.344262295081966</v>
      </c>
      <c r="H251" s="12">
        <v>22</v>
      </c>
      <c r="I251" s="25"/>
    </row>
    <row r="252" spans="1:9" s="9" customFormat="1" ht="21.75" customHeight="1">
      <c r="A252" s="234"/>
      <c r="B252" s="206"/>
      <c r="C252" s="16" t="s">
        <v>849</v>
      </c>
      <c r="D252" s="16" t="s">
        <v>848</v>
      </c>
      <c r="E252" s="17" t="s">
        <v>851</v>
      </c>
      <c r="F252" s="18" t="s">
        <v>6</v>
      </c>
      <c r="G252" s="12">
        <v>19.409836065573771</v>
      </c>
      <c r="H252" s="12">
        <v>32</v>
      </c>
      <c r="I252" s="25"/>
    </row>
    <row r="253" spans="1:9" s="9" customFormat="1" ht="21.75" customHeight="1">
      <c r="A253" s="234"/>
      <c r="B253" s="216"/>
      <c r="C253" s="16" t="s">
        <v>522</v>
      </c>
      <c r="D253" s="16" t="s">
        <v>523</v>
      </c>
      <c r="E253" s="17" t="s">
        <v>242</v>
      </c>
      <c r="F253" s="18" t="s">
        <v>1586</v>
      </c>
      <c r="G253" s="12">
        <v>9.0983606557377055</v>
      </c>
      <c r="H253" s="12">
        <v>15</v>
      </c>
      <c r="I253" s="25"/>
    </row>
    <row r="254" spans="1:9" s="9" customFormat="1" ht="21.75" customHeight="1">
      <c r="A254" s="225" t="s">
        <v>249</v>
      </c>
      <c r="B254" s="205" t="s">
        <v>1267</v>
      </c>
      <c r="C254" s="16" t="s">
        <v>1200</v>
      </c>
      <c r="D254" s="16" t="s">
        <v>1251</v>
      </c>
      <c r="E254" s="17" t="s">
        <v>1225</v>
      </c>
      <c r="F254" s="18" t="s">
        <v>1592</v>
      </c>
      <c r="G254" s="12">
        <v>14.557377049180328</v>
      </c>
      <c r="H254" s="12">
        <v>24</v>
      </c>
      <c r="I254" s="25"/>
    </row>
    <row r="255" spans="1:9" s="9" customFormat="1" ht="21.75" customHeight="1">
      <c r="A255" s="226"/>
      <c r="B255" s="207"/>
      <c r="C255" s="16" t="s">
        <v>1201</v>
      </c>
      <c r="D255" s="16" t="s">
        <v>1252</v>
      </c>
      <c r="E255" s="17" t="s">
        <v>1226</v>
      </c>
      <c r="F255" s="18" t="s">
        <v>1104</v>
      </c>
      <c r="G255" s="12">
        <v>13.950819672131148</v>
      </c>
      <c r="H255" s="12">
        <v>23</v>
      </c>
      <c r="I255" s="25"/>
    </row>
    <row r="256" spans="1:9" s="9" customFormat="1" ht="21.75" customHeight="1">
      <c r="A256" s="226"/>
      <c r="B256" s="205" t="s">
        <v>1268</v>
      </c>
      <c r="C256" s="16" t="s">
        <v>1149</v>
      </c>
      <c r="D256" s="16" t="s">
        <v>1253</v>
      </c>
      <c r="E256" s="17" t="s">
        <v>1163</v>
      </c>
      <c r="F256" s="18" t="s">
        <v>1227</v>
      </c>
      <c r="G256" s="12">
        <v>16.983606557377048</v>
      </c>
      <c r="H256" s="12">
        <v>28</v>
      </c>
      <c r="I256" s="25"/>
    </row>
    <row r="257" spans="1:9" s="9" customFormat="1" ht="21.75" customHeight="1">
      <c r="A257" s="226"/>
      <c r="B257" s="206"/>
      <c r="C257" s="16" t="s">
        <v>1150</v>
      </c>
      <c r="D257" s="16" t="s">
        <v>1254</v>
      </c>
      <c r="E257" s="17" t="s">
        <v>1164</v>
      </c>
      <c r="F257" s="18" t="s">
        <v>1227</v>
      </c>
      <c r="G257" s="12">
        <v>16.983606557377048</v>
      </c>
      <c r="H257" s="12">
        <v>28</v>
      </c>
      <c r="I257" s="25"/>
    </row>
    <row r="258" spans="1:9" s="9" customFormat="1" ht="21.75" customHeight="1">
      <c r="A258" s="226"/>
      <c r="B258" s="206"/>
      <c r="C258" s="16" t="s">
        <v>1151</v>
      </c>
      <c r="D258" s="16" t="s">
        <v>1255</v>
      </c>
      <c r="E258" s="17" t="s">
        <v>1165</v>
      </c>
      <c r="F258" s="18" t="s">
        <v>1227</v>
      </c>
      <c r="G258" s="12">
        <v>16.983606557377048</v>
      </c>
      <c r="H258" s="12">
        <v>28</v>
      </c>
      <c r="I258" s="25"/>
    </row>
    <row r="259" spans="1:9" s="9" customFormat="1" ht="21.75" customHeight="1">
      <c r="A259" s="226"/>
      <c r="B259" s="206"/>
      <c r="C259" s="16" t="s">
        <v>1152</v>
      </c>
      <c r="D259" s="16" t="s">
        <v>1256</v>
      </c>
      <c r="E259" s="17" t="s">
        <v>1166</v>
      </c>
      <c r="F259" s="18" t="s">
        <v>1227</v>
      </c>
      <c r="G259" s="12">
        <v>16.983606557377048</v>
      </c>
      <c r="H259" s="12">
        <v>28</v>
      </c>
      <c r="I259" s="25"/>
    </row>
    <row r="260" spans="1:9" s="9" customFormat="1" ht="21.75" customHeight="1">
      <c r="A260" s="226"/>
      <c r="B260" s="206"/>
      <c r="C260" s="16" t="s">
        <v>1153</v>
      </c>
      <c r="D260" s="16" t="s">
        <v>1257</v>
      </c>
      <c r="E260" s="17" t="s">
        <v>1167</v>
      </c>
      <c r="F260" s="18" t="s">
        <v>1227</v>
      </c>
      <c r="G260" s="12">
        <v>16.983606557377048</v>
      </c>
      <c r="H260" s="12">
        <v>28</v>
      </c>
      <c r="I260" s="25"/>
    </row>
    <row r="261" spans="1:9" s="9" customFormat="1" ht="21.75" customHeight="1">
      <c r="A261" s="226"/>
      <c r="B261" s="206"/>
      <c r="C261" s="16" t="s">
        <v>1154</v>
      </c>
      <c r="D261" s="16" t="s">
        <v>1258</v>
      </c>
      <c r="E261" s="17" t="s">
        <v>1168</v>
      </c>
      <c r="F261" s="18" t="s">
        <v>1227</v>
      </c>
      <c r="G261" s="12">
        <v>16.983606557377048</v>
      </c>
      <c r="H261" s="12">
        <v>28</v>
      </c>
      <c r="I261" s="25"/>
    </row>
    <row r="262" spans="1:9" s="9" customFormat="1" ht="21.75" customHeight="1">
      <c r="A262" s="226"/>
      <c r="B262" s="207"/>
      <c r="C262" s="16" t="s">
        <v>1155</v>
      </c>
      <c r="D262" s="16" t="s">
        <v>1259</v>
      </c>
      <c r="E262" s="17" t="s">
        <v>1169</v>
      </c>
      <c r="F262" s="18" t="s">
        <v>1227</v>
      </c>
      <c r="G262" s="12">
        <v>16.983606557377048</v>
      </c>
      <c r="H262" s="12">
        <v>28</v>
      </c>
      <c r="I262" s="25"/>
    </row>
    <row r="263" spans="1:9" s="9" customFormat="1" ht="21.75" customHeight="1">
      <c r="A263" s="226"/>
      <c r="B263" s="205" t="s">
        <v>1269</v>
      </c>
      <c r="C263" s="16" t="s">
        <v>1156</v>
      </c>
      <c r="D263" s="16" t="s">
        <v>1260</v>
      </c>
      <c r="E263" s="17" t="s">
        <v>1170</v>
      </c>
      <c r="F263" s="18" t="s">
        <v>1227</v>
      </c>
      <c r="G263" s="12">
        <v>16.377049180327869</v>
      </c>
      <c r="H263" s="12">
        <v>27</v>
      </c>
      <c r="I263" s="25"/>
    </row>
    <row r="264" spans="1:9" s="9" customFormat="1" ht="21.75" customHeight="1">
      <c r="A264" s="226"/>
      <c r="B264" s="206"/>
      <c r="C264" s="16" t="s">
        <v>1157</v>
      </c>
      <c r="D264" s="16" t="s">
        <v>1261</v>
      </c>
      <c r="E264" s="17" t="s">
        <v>1171</v>
      </c>
      <c r="F264" s="18" t="s">
        <v>1227</v>
      </c>
      <c r="G264" s="12">
        <v>16.377049180327869</v>
      </c>
      <c r="H264" s="12">
        <v>27</v>
      </c>
      <c r="I264" s="25"/>
    </row>
    <row r="265" spans="1:9" s="9" customFormat="1" ht="21.75" customHeight="1">
      <c r="A265" s="226"/>
      <c r="B265" s="206"/>
      <c r="C265" s="16" t="s">
        <v>1158</v>
      </c>
      <c r="D265" s="16" t="s">
        <v>1262</v>
      </c>
      <c r="E265" s="17" t="s">
        <v>1172</v>
      </c>
      <c r="F265" s="18" t="s">
        <v>1227</v>
      </c>
      <c r="G265" s="12">
        <v>16.377049180327869</v>
      </c>
      <c r="H265" s="12">
        <v>27</v>
      </c>
      <c r="I265" s="25"/>
    </row>
    <row r="266" spans="1:9" s="9" customFormat="1" ht="21.75" customHeight="1">
      <c r="A266" s="226"/>
      <c r="B266" s="206"/>
      <c r="C266" s="16" t="s">
        <v>1159</v>
      </c>
      <c r="D266" s="16" t="s">
        <v>1263</v>
      </c>
      <c r="E266" s="17" t="s">
        <v>1173</v>
      </c>
      <c r="F266" s="18" t="s">
        <v>1227</v>
      </c>
      <c r="G266" s="12">
        <v>16.377049180327869</v>
      </c>
      <c r="H266" s="12">
        <v>27</v>
      </c>
      <c r="I266" s="25"/>
    </row>
    <row r="267" spans="1:9" s="9" customFormat="1" ht="21.75" customHeight="1">
      <c r="A267" s="226"/>
      <c r="B267" s="206"/>
      <c r="C267" s="16" t="s">
        <v>1160</v>
      </c>
      <c r="D267" s="16" t="s">
        <v>1264</v>
      </c>
      <c r="E267" s="17" t="s">
        <v>1174</v>
      </c>
      <c r="F267" s="18" t="s">
        <v>1227</v>
      </c>
      <c r="G267" s="12">
        <v>16.377049180327869</v>
      </c>
      <c r="H267" s="12">
        <v>27</v>
      </c>
      <c r="I267" s="25"/>
    </row>
    <row r="268" spans="1:9" s="9" customFormat="1" ht="21.75" customHeight="1">
      <c r="A268" s="226"/>
      <c r="B268" s="206"/>
      <c r="C268" s="16" t="s">
        <v>1161</v>
      </c>
      <c r="D268" s="16" t="s">
        <v>1265</v>
      </c>
      <c r="E268" s="17" t="s">
        <v>1175</v>
      </c>
      <c r="F268" s="18" t="s">
        <v>1227</v>
      </c>
      <c r="G268" s="12">
        <v>16.377049180327869</v>
      </c>
      <c r="H268" s="12">
        <v>27</v>
      </c>
      <c r="I268" s="25"/>
    </row>
    <row r="269" spans="1:9" s="9" customFormat="1" ht="21.75" customHeight="1">
      <c r="A269" s="226"/>
      <c r="B269" s="207"/>
      <c r="C269" s="16" t="s">
        <v>1162</v>
      </c>
      <c r="D269" s="16" t="s">
        <v>1266</v>
      </c>
      <c r="E269" s="17" t="s">
        <v>1176</v>
      </c>
      <c r="F269" s="18" t="s">
        <v>1227</v>
      </c>
      <c r="G269" s="12">
        <v>16.377049180327869</v>
      </c>
      <c r="H269" s="12">
        <v>27</v>
      </c>
      <c r="I269" s="25"/>
    </row>
    <row r="270" spans="1:9" s="9" customFormat="1" ht="21.75" customHeight="1">
      <c r="A270" s="226"/>
      <c r="B270" s="205" t="s">
        <v>1270</v>
      </c>
      <c r="C270" s="16" t="s">
        <v>959</v>
      </c>
      <c r="D270" s="16" t="s">
        <v>960</v>
      </c>
      <c r="E270" s="17" t="s">
        <v>975</v>
      </c>
      <c r="F270" s="18" t="s">
        <v>1602</v>
      </c>
      <c r="G270" s="12">
        <v>13.344262295081966</v>
      </c>
      <c r="H270" s="12">
        <v>22</v>
      </c>
      <c r="I270" s="25"/>
    </row>
    <row r="271" spans="1:9" s="9" customFormat="1" ht="21.75" customHeight="1">
      <c r="A271" s="226"/>
      <c r="B271" s="206"/>
      <c r="C271" s="16" t="s">
        <v>961</v>
      </c>
      <c r="D271" s="16" t="s">
        <v>962</v>
      </c>
      <c r="E271" s="17" t="s">
        <v>976</v>
      </c>
      <c r="F271" s="18" t="s">
        <v>1602</v>
      </c>
      <c r="G271" s="12">
        <v>13.344262295081966</v>
      </c>
      <c r="H271" s="12">
        <v>22</v>
      </c>
      <c r="I271" s="25"/>
    </row>
    <row r="272" spans="1:9" s="9" customFormat="1" ht="21.75" customHeight="1">
      <c r="A272" s="226"/>
      <c r="B272" s="206"/>
      <c r="C272" s="16" t="s">
        <v>963</v>
      </c>
      <c r="D272" s="16" t="s">
        <v>964</v>
      </c>
      <c r="E272" s="17" t="s">
        <v>977</v>
      </c>
      <c r="F272" s="18" t="s">
        <v>1602</v>
      </c>
      <c r="G272" s="12">
        <v>13.344262295081966</v>
      </c>
      <c r="H272" s="12">
        <v>22</v>
      </c>
      <c r="I272" s="25"/>
    </row>
    <row r="273" spans="1:9" s="9" customFormat="1" ht="21.75" customHeight="1">
      <c r="A273" s="226"/>
      <c r="B273" s="206"/>
      <c r="C273" s="16" t="s">
        <v>965</v>
      </c>
      <c r="D273" s="16" t="s">
        <v>966</v>
      </c>
      <c r="E273" s="17" t="s">
        <v>978</v>
      </c>
      <c r="F273" s="18" t="s">
        <v>1602</v>
      </c>
      <c r="G273" s="12">
        <v>13.344262295081966</v>
      </c>
      <c r="H273" s="12">
        <v>22</v>
      </c>
      <c r="I273" s="25"/>
    </row>
    <row r="274" spans="1:9" s="9" customFormat="1" ht="21.75" customHeight="1">
      <c r="A274" s="226"/>
      <c r="B274" s="206"/>
      <c r="C274" s="16" t="s">
        <v>967</v>
      </c>
      <c r="D274" s="16" t="s">
        <v>968</v>
      </c>
      <c r="E274" s="17" t="s">
        <v>979</v>
      </c>
      <c r="F274" s="18" t="s">
        <v>1602</v>
      </c>
      <c r="G274" s="12">
        <v>13.344262295081966</v>
      </c>
      <c r="H274" s="12">
        <v>22</v>
      </c>
      <c r="I274" s="25"/>
    </row>
    <row r="275" spans="1:9" s="9" customFormat="1" ht="21.75" customHeight="1">
      <c r="A275" s="226"/>
      <c r="B275" s="206"/>
      <c r="C275" s="16" t="s">
        <v>969</v>
      </c>
      <c r="D275" s="16" t="s">
        <v>970</v>
      </c>
      <c r="E275" s="17" t="s">
        <v>980</v>
      </c>
      <c r="F275" s="18" t="s">
        <v>1602</v>
      </c>
      <c r="G275" s="12">
        <v>13.344262295081966</v>
      </c>
      <c r="H275" s="12">
        <v>22</v>
      </c>
      <c r="I275" s="25"/>
    </row>
    <row r="276" spans="1:9" s="9" customFormat="1" ht="21.75" customHeight="1">
      <c r="A276" s="226"/>
      <c r="B276" s="206"/>
      <c r="C276" s="16" t="s">
        <v>971</v>
      </c>
      <c r="D276" s="16" t="s">
        <v>972</v>
      </c>
      <c r="E276" s="17" t="s">
        <v>981</v>
      </c>
      <c r="F276" s="18" t="s">
        <v>1602</v>
      </c>
      <c r="G276" s="12">
        <v>13.344262295081966</v>
      </c>
      <c r="H276" s="12">
        <v>22</v>
      </c>
      <c r="I276" s="25"/>
    </row>
    <row r="277" spans="1:9" s="9" customFormat="1" ht="21.75" customHeight="1">
      <c r="A277" s="226"/>
      <c r="B277" s="216"/>
      <c r="C277" s="16" t="s">
        <v>973</v>
      </c>
      <c r="D277" s="16" t="s">
        <v>974</v>
      </c>
      <c r="E277" s="17" t="s">
        <v>982</v>
      </c>
      <c r="F277" s="18" t="s">
        <v>1602</v>
      </c>
      <c r="G277" s="12">
        <v>13.344262295081966</v>
      </c>
      <c r="H277" s="12">
        <v>22</v>
      </c>
      <c r="I277" s="25"/>
    </row>
    <row r="278" spans="1:9" s="9" customFormat="1" ht="21.75" customHeight="1">
      <c r="A278" s="226"/>
      <c r="B278" s="229" t="s">
        <v>282</v>
      </c>
      <c r="C278" s="16" t="s">
        <v>987</v>
      </c>
      <c r="D278" s="16" t="s">
        <v>986</v>
      </c>
      <c r="E278" s="17" t="s">
        <v>1028</v>
      </c>
      <c r="F278" s="18" t="s">
        <v>6</v>
      </c>
      <c r="G278" s="12">
        <v>24.868852459016392</v>
      </c>
      <c r="H278" s="12">
        <v>41</v>
      </c>
      <c r="I278" s="25"/>
    </row>
    <row r="279" spans="1:9" s="9" customFormat="1" ht="21.75" customHeight="1">
      <c r="A279" s="226"/>
      <c r="B279" s="223"/>
      <c r="C279" s="16" t="s">
        <v>989</v>
      </c>
      <c r="D279" s="16" t="s">
        <v>988</v>
      </c>
      <c r="E279" s="17" t="s">
        <v>1029</v>
      </c>
      <c r="F279" s="18" t="s">
        <v>6</v>
      </c>
      <c r="G279" s="12">
        <v>24.868852459016392</v>
      </c>
      <c r="H279" s="12">
        <v>41</v>
      </c>
      <c r="I279" s="25"/>
    </row>
    <row r="280" spans="1:9" s="9" customFormat="1" ht="21.75" customHeight="1">
      <c r="A280" s="226"/>
      <c r="B280" s="223"/>
      <c r="C280" s="16" t="s">
        <v>991</v>
      </c>
      <c r="D280" s="16" t="s">
        <v>990</v>
      </c>
      <c r="E280" s="17" t="s">
        <v>1030</v>
      </c>
      <c r="F280" s="18" t="s">
        <v>6</v>
      </c>
      <c r="G280" s="12">
        <v>24.868852459016392</v>
      </c>
      <c r="H280" s="12">
        <v>41</v>
      </c>
      <c r="I280" s="25"/>
    </row>
    <row r="281" spans="1:9" s="9" customFormat="1" ht="21.75" customHeight="1">
      <c r="A281" s="226"/>
      <c r="B281" s="223"/>
      <c r="C281" s="16" t="s">
        <v>993</v>
      </c>
      <c r="D281" s="16" t="s">
        <v>992</v>
      </c>
      <c r="E281" s="17" t="s">
        <v>1031</v>
      </c>
      <c r="F281" s="18" t="s">
        <v>6</v>
      </c>
      <c r="G281" s="12">
        <v>24.868852459016392</v>
      </c>
      <c r="H281" s="12">
        <v>41</v>
      </c>
      <c r="I281" s="25"/>
    </row>
    <row r="282" spans="1:9" s="9" customFormat="1" ht="21.75" customHeight="1">
      <c r="A282" s="226"/>
      <c r="B282" s="223"/>
      <c r="C282" s="16" t="s">
        <v>995</v>
      </c>
      <c r="D282" s="16" t="s">
        <v>994</v>
      </c>
      <c r="E282" s="17" t="s">
        <v>1032</v>
      </c>
      <c r="F282" s="18" t="s">
        <v>6</v>
      </c>
      <c r="G282" s="12">
        <v>24.868852459016392</v>
      </c>
      <c r="H282" s="12">
        <v>41</v>
      </c>
      <c r="I282" s="25"/>
    </row>
    <row r="283" spans="1:9" s="9" customFormat="1" ht="21.75" customHeight="1">
      <c r="A283" s="226"/>
      <c r="B283" s="223"/>
      <c r="C283" s="16" t="s">
        <v>997</v>
      </c>
      <c r="D283" s="16" t="s">
        <v>996</v>
      </c>
      <c r="E283" s="17" t="s">
        <v>1033</v>
      </c>
      <c r="F283" s="18" t="s">
        <v>6</v>
      </c>
      <c r="G283" s="12">
        <v>24.868852459016392</v>
      </c>
      <c r="H283" s="12">
        <v>41</v>
      </c>
      <c r="I283" s="25"/>
    </row>
    <row r="284" spans="1:9" s="9" customFormat="1" ht="21.75" customHeight="1">
      <c r="A284" s="226"/>
      <c r="B284" s="222" t="s">
        <v>1102</v>
      </c>
      <c r="C284" s="16" t="s">
        <v>1093</v>
      </c>
      <c r="D284" s="16" t="s">
        <v>1089</v>
      </c>
      <c r="E284" s="17" t="s">
        <v>1097</v>
      </c>
      <c r="F284" s="18" t="s">
        <v>1101</v>
      </c>
      <c r="G284" s="12">
        <v>15.77049180327869</v>
      </c>
      <c r="H284" s="12">
        <v>26</v>
      </c>
      <c r="I284" s="25"/>
    </row>
    <row r="285" spans="1:9" s="9" customFormat="1" ht="21.75" customHeight="1">
      <c r="A285" s="226"/>
      <c r="B285" s="223"/>
      <c r="C285" s="16" t="s">
        <v>1094</v>
      </c>
      <c r="D285" s="16" t="s">
        <v>1090</v>
      </c>
      <c r="E285" s="17" t="s">
        <v>1098</v>
      </c>
      <c r="F285" s="18" t="s">
        <v>1101</v>
      </c>
      <c r="G285" s="12">
        <v>15.77049180327869</v>
      </c>
      <c r="H285" s="12">
        <v>26</v>
      </c>
      <c r="I285" s="25"/>
    </row>
    <row r="286" spans="1:9" s="9" customFormat="1" ht="21.75" customHeight="1">
      <c r="A286" s="226"/>
      <c r="B286" s="223"/>
      <c r="C286" s="16" t="s">
        <v>1095</v>
      </c>
      <c r="D286" s="16" t="s">
        <v>1091</v>
      </c>
      <c r="E286" s="17" t="s">
        <v>1099</v>
      </c>
      <c r="F286" s="18" t="s">
        <v>1101</v>
      </c>
      <c r="G286" s="12">
        <v>15.77049180327869</v>
      </c>
      <c r="H286" s="12">
        <v>26</v>
      </c>
      <c r="I286" s="25"/>
    </row>
    <row r="287" spans="1:9" s="9" customFormat="1" ht="21.75" customHeight="1">
      <c r="A287" s="227"/>
      <c r="B287" s="224"/>
      <c r="C287" s="16" t="s">
        <v>1096</v>
      </c>
      <c r="D287" s="16" t="s">
        <v>1092</v>
      </c>
      <c r="E287" s="17" t="s">
        <v>1100</v>
      </c>
      <c r="F287" s="18" t="s">
        <v>1101</v>
      </c>
      <c r="G287" s="12">
        <v>15.77049180327869</v>
      </c>
      <c r="H287" s="12">
        <v>26</v>
      </c>
      <c r="I287" s="25"/>
    </row>
    <row r="288" spans="1:9" s="9" customFormat="1" ht="21.75" customHeight="1">
      <c r="A288" s="225" t="s">
        <v>1088</v>
      </c>
      <c r="B288" s="222" t="s">
        <v>1040</v>
      </c>
      <c r="C288" s="16" t="s">
        <v>999</v>
      </c>
      <c r="D288" s="16" t="s">
        <v>1002</v>
      </c>
      <c r="E288" s="17" t="s">
        <v>1075</v>
      </c>
      <c r="F288" s="18" t="s">
        <v>71</v>
      </c>
      <c r="G288" s="12">
        <v>10.918032786885245</v>
      </c>
      <c r="H288" s="12">
        <v>18</v>
      </c>
      <c r="I288" s="25"/>
    </row>
    <row r="289" spans="1:9" s="9" customFormat="1" ht="21.75" customHeight="1">
      <c r="A289" s="226"/>
      <c r="B289" s="223"/>
      <c r="C289" s="16" t="s">
        <v>1001</v>
      </c>
      <c r="D289" s="16" t="s">
        <v>1005</v>
      </c>
      <c r="E289" s="17" t="s">
        <v>1076</v>
      </c>
      <c r="F289" s="18" t="s">
        <v>71</v>
      </c>
      <c r="G289" s="12">
        <v>10.918032786885245</v>
      </c>
      <c r="H289" s="12">
        <v>18</v>
      </c>
      <c r="I289" s="25"/>
    </row>
    <row r="290" spans="1:9" s="9" customFormat="1" ht="21.75" customHeight="1">
      <c r="A290" s="226"/>
      <c r="B290" s="223"/>
      <c r="C290" s="16" t="s">
        <v>998</v>
      </c>
      <c r="D290" s="16" t="s">
        <v>1003</v>
      </c>
      <c r="E290" s="17" t="s">
        <v>1077</v>
      </c>
      <c r="F290" s="18" t="s">
        <v>71</v>
      </c>
      <c r="G290" s="12">
        <v>14.860655737704919</v>
      </c>
      <c r="H290" s="12">
        <v>24.5</v>
      </c>
      <c r="I290" s="25"/>
    </row>
    <row r="291" spans="1:9" s="9" customFormat="1" ht="21.75" customHeight="1">
      <c r="A291" s="226"/>
      <c r="B291" s="228"/>
      <c r="C291" s="16" t="s">
        <v>1000</v>
      </c>
      <c r="D291" s="16" t="s">
        <v>1004</v>
      </c>
      <c r="E291" s="17" t="s">
        <v>1078</v>
      </c>
      <c r="F291" s="18" t="s">
        <v>71</v>
      </c>
      <c r="G291" s="12">
        <v>14.860655737704919</v>
      </c>
      <c r="H291" s="12">
        <v>24.5</v>
      </c>
      <c r="I291" s="25"/>
    </row>
    <row r="292" spans="1:9" s="9" customFormat="1" ht="21.75" customHeight="1">
      <c r="A292" s="226"/>
      <c r="B292" s="229" t="s">
        <v>402</v>
      </c>
      <c r="C292" s="16" t="s">
        <v>885</v>
      </c>
      <c r="D292" s="16" t="s">
        <v>908</v>
      </c>
      <c r="E292" s="17" t="s">
        <v>403</v>
      </c>
      <c r="F292" s="18" t="s">
        <v>55</v>
      </c>
      <c r="G292" s="12">
        <v>25.475409836065573</v>
      </c>
      <c r="H292" s="12">
        <v>42</v>
      </c>
      <c r="I292" s="25"/>
    </row>
    <row r="293" spans="1:9" s="9" customFormat="1" ht="21.75" customHeight="1">
      <c r="A293" s="226"/>
      <c r="B293" s="223"/>
      <c r="C293" s="16" t="s">
        <v>886</v>
      </c>
      <c r="D293" s="16" t="s">
        <v>909</v>
      </c>
      <c r="E293" s="17" t="s">
        <v>404</v>
      </c>
      <c r="F293" s="18" t="s">
        <v>55</v>
      </c>
      <c r="G293" s="12">
        <v>25.475409836065573</v>
      </c>
      <c r="H293" s="12">
        <v>42</v>
      </c>
      <c r="I293" s="25"/>
    </row>
    <row r="294" spans="1:9" s="9" customFormat="1" ht="21.75" customHeight="1">
      <c r="A294" s="226"/>
      <c r="B294" s="223"/>
      <c r="C294" s="16" t="s">
        <v>887</v>
      </c>
      <c r="D294" s="16" t="s">
        <v>910</v>
      </c>
      <c r="E294" s="17" t="s">
        <v>405</v>
      </c>
      <c r="F294" s="18" t="s">
        <v>55</v>
      </c>
      <c r="G294" s="12">
        <v>25.475409836065573</v>
      </c>
      <c r="H294" s="12">
        <v>42</v>
      </c>
      <c r="I294" s="25"/>
    </row>
    <row r="295" spans="1:9" s="9" customFormat="1" ht="21.75" customHeight="1">
      <c r="A295" s="226"/>
      <c r="B295" s="223"/>
      <c r="C295" s="16" t="s">
        <v>888</v>
      </c>
      <c r="D295" s="16" t="s">
        <v>911</v>
      </c>
      <c r="E295" s="17" t="s">
        <v>406</v>
      </c>
      <c r="F295" s="18" t="s">
        <v>55</v>
      </c>
      <c r="G295" s="12">
        <v>25.475409836065573</v>
      </c>
      <c r="H295" s="12">
        <v>42</v>
      </c>
      <c r="I295" s="25"/>
    </row>
    <row r="296" spans="1:9" s="9" customFormat="1" ht="21.75" customHeight="1">
      <c r="A296" s="226"/>
      <c r="B296" s="223"/>
      <c r="C296" s="16" t="s">
        <v>889</v>
      </c>
      <c r="D296" s="16" t="s">
        <v>912</v>
      </c>
      <c r="E296" s="17" t="s">
        <v>407</v>
      </c>
      <c r="F296" s="18" t="s">
        <v>55</v>
      </c>
      <c r="G296" s="12">
        <v>25.475409836065573</v>
      </c>
      <c r="H296" s="12">
        <v>42</v>
      </c>
      <c r="I296" s="25"/>
    </row>
    <row r="297" spans="1:9" s="9" customFormat="1" ht="21.75" customHeight="1">
      <c r="A297" s="226"/>
      <c r="B297" s="223"/>
      <c r="C297" s="16" t="s">
        <v>890</v>
      </c>
      <c r="D297" s="16" t="s">
        <v>913</v>
      </c>
      <c r="E297" s="17" t="s">
        <v>606</v>
      </c>
      <c r="F297" s="18" t="s">
        <v>55</v>
      </c>
      <c r="G297" s="12">
        <v>25.475409836065573</v>
      </c>
      <c r="H297" s="12">
        <v>42</v>
      </c>
      <c r="I297" s="25"/>
    </row>
    <row r="298" spans="1:9" s="9" customFormat="1" ht="21.75" customHeight="1">
      <c r="A298" s="226"/>
      <c r="B298" s="224"/>
      <c r="C298" s="16" t="s">
        <v>891</v>
      </c>
      <c r="D298" s="16" t="s">
        <v>914</v>
      </c>
      <c r="E298" s="17" t="s">
        <v>408</v>
      </c>
      <c r="F298" s="18" t="s">
        <v>55</v>
      </c>
      <c r="G298" s="12">
        <v>25.475409836065573</v>
      </c>
      <c r="H298" s="12">
        <v>42</v>
      </c>
      <c r="I298" s="25"/>
    </row>
    <row r="299" spans="1:9" s="9" customFormat="1" ht="43.5" customHeight="1">
      <c r="A299" s="227"/>
      <c r="B299" s="37" t="s">
        <v>1286</v>
      </c>
      <c r="C299" s="16" t="s">
        <v>1608</v>
      </c>
      <c r="D299" s="16" t="s">
        <v>1609</v>
      </c>
      <c r="E299" s="22" t="s">
        <v>1610</v>
      </c>
      <c r="F299" s="18"/>
      <c r="G299" s="12">
        <v>21.229508196721312</v>
      </c>
      <c r="H299" s="12">
        <v>35</v>
      </c>
      <c r="I299" s="25"/>
    </row>
    <row r="300" spans="1:9" s="9" customFormat="1" ht="21.75" customHeight="1">
      <c r="A300" s="230" t="s">
        <v>409</v>
      </c>
      <c r="B300" s="205" t="s">
        <v>1287</v>
      </c>
      <c r="C300" s="16" t="s">
        <v>411</v>
      </c>
      <c r="D300" s="16" t="s">
        <v>410</v>
      </c>
      <c r="E300" s="17" t="s">
        <v>1137</v>
      </c>
      <c r="F300" s="18"/>
      <c r="G300" s="12">
        <v>18.196721311475411</v>
      </c>
      <c r="H300" s="12">
        <v>30</v>
      </c>
      <c r="I300" s="25"/>
    </row>
    <row r="301" spans="1:9" s="9" customFormat="1" ht="21.75" customHeight="1">
      <c r="A301" s="231"/>
      <c r="B301" s="206"/>
      <c r="C301" s="16" t="s">
        <v>1611</v>
      </c>
      <c r="D301" s="16" t="s">
        <v>1135</v>
      </c>
      <c r="E301" s="17" t="s">
        <v>1136</v>
      </c>
      <c r="F301" s="18"/>
      <c r="G301" s="12">
        <v>13.040983606557376</v>
      </c>
      <c r="H301" s="12">
        <v>21.5</v>
      </c>
      <c r="I301" s="25"/>
    </row>
    <row r="302" spans="1:9" s="9" customFormat="1" ht="21.75" customHeight="1">
      <c r="A302" s="231"/>
      <c r="B302" s="206"/>
      <c r="C302" s="16" t="s">
        <v>844</v>
      </c>
      <c r="D302" s="16" t="s">
        <v>843</v>
      </c>
      <c r="E302" s="17" t="s">
        <v>845</v>
      </c>
      <c r="F302" s="18"/>
      <c r="G302" s="12">
        <v>10.918032786885245</v>
      </c>
      <c r="H302" s="12">
        <v>18</v>
      </c>
      <c r="I302" s="25"/>
    </row>
    <row r="303" spans="1:9" s="9" customFormat="1" ht="21.75" customHeight="1">
      <c r="A303" s="231"/>
      <c r="B303" s="206"/>
      <c r="C303" s="16" t="s">
        <v>652</v>
      </c>
      <c r="D303" s="16" t="s">
        <v>718</v>
      </c>
      <c r="E303" s="17" t="s">
        <v>418</v>
      </c>
      <c r="F303" s="18"/>
      <c r="G303" s="12">
        <v>3.9426229508196724</v>
      </c>
      <c r="H303" s="12">
        <v>6.5</v>
      </c>
      <c r="I303" s="25"/>
    </row>
    <row r="304" spans="1:9" s="9" customFormat="1" ht="21.75" customHeight="1">
      <c r="A304" s="231"/>
      <c r="B304" s="206"/>
      <c r="C304" s="16" t="s">
        <v>420</v>
      </c>
      <c r="D304" s="16" t="s">
        <v>419</v>
      </c>
      <c r="E304" s="17" t="s">
        <v>421</v>
      </c>
      <c r="F304" s="18"/>
      <c r="G304" s="12">
        <v>12.464754098360656</v>
      </c>
      <c r="H304" s="12">
        <v>20.55</v>
      </c>
      <c r="I304" s="25"/>
    </row>
    <row r="305" spans="1:15" s="9" customFormat="1" ht="21.75" customHeight="1">
      <c r="A305" s="231"/>
      <c r="B305" s="206"/>
      <c r="C305" s="16" t="s">
        <v>423</v>
      </c>
      <c r="D305" s="16" t="s">
        <v>422</v>
      </c>
      <c r="E305" s="17" t="s">
        <v>424</v>
      </c>
      <c r="F305" s="18"/>
      <c r="G305" s="12">
        <v>23.91655737704918</v>
      </c>
      <c r="H305" s="12">
        <v>39.43</v>
      </c>
      <c r="I305" s="25"/>
    </row>
    <row r="306" spans="1:15" s="9" customFormat="1" ht="21.75" customHeight="1">
      <c r="A306" s="231"/>
      <c r="B306" s="206"/>
      <c r="C306" s="16" t="s">
        <v>548</v>
      </c>
      <c r="D306" s="59" t="s">
        <v>490</v>
      </c>
      <c r="E306" s="17" t="s">
        <v>425</v>
      </c>
      <c r="F306" s="18"/>
      <c r="G306" s="12">
        <v>1.9591803278688524</v>
      </c>
      <c r="H306" s="12">
        <v>3.23</v>
      </c>
      <c r="I306" s="25"/>
    </row>
    <row r="307" spans="1:15" s="9" customFormat="1">
      <c r="A307" s="231"/>
      <c r="B307" s="206"/>
      <c r="C307" s="16" t="s">
        <v>1936</v>
      </c>
      <c r="D307" s="16">
        <v>18084049730</v>
      </c>
      <c r="E307" s="17" t="s">
        <v>1933</v>
      </c>
      <c r="F307" s="18" t="s">
        <v>842</v>
      </c>
      <c r="G307" s="12">
        <v>10.614754098360656</v>
      </c>
      <c r="H307" s="12">
        <v>17.5</v>
      </c>
      <c r="I307" s="25"/>
    </row>
    <row r="308" spans="1:15" s="9" customFormat="1" ht="21.75" customHeight="1">
      <c r="A308" s="231"/>
      <c r="B308" s="206"/>
      <c r="C308" s="16" t="s">
        <v>1935</v>
      </c>
      <c r="D308" s="19">
        <v>18084049792</v>
      </c>
      <c r="E308" s="17" t="s">
        <v>2122</v>
      </c>
      <c r="F308" s="18" t="s">
        <v>1612</v>
      </c>
      <c r="G308" s="12">
        <v>20.622950819672131</v>
      </c>
      <c r="H308" s="12">
        <v>34</v>
      </c>
      <c r="I308" s="25"/>
    </row>
    <row r="309" spans="1:15" s="9" customFormat="1" ht="21.75" customHeight="1">
      <c r="A309" s="232"/>
      <c r="B309" s="207"/>
      <c r="C309" s="16" t="s">
        <v>1934</v>
      </c>
      <c r="D309" s="16">
        <v>18084049808</v>
      </c>
      <c r="E309" s="17" t="s">
        <v>2122</v>
      </c>
      <c r="F309" s="18" t="s">
        <v>1613</v>
      </c>
      <c r="G309" s="12">
        <v>51.557377049180324</v>
      </c>
      <c r="H309" s="12">
        <v>85</v>
      </c>
      <c r="I309" s="25"/>
    </row>
    <row r="310" spans="1:15" ht="14.4">
      <c r="A310" s="13"/>
      <c r="B310" s="7"/>
      <c r="C310" s="58"/>
      <c r="D310" s="58"/>
      <c r="E310"/>
      <c r="F310"/>
      <c r="G310"/>
    </row>
    <row r="311" spans="1:15" ht="14.4">
      <c r="A311" s="13"/>
      <c r="B311" s="7"/>
      <c r="C311" s="58"/>
      <c r="D311" s="58"/>
      <c r="E311"/>
      <c r="F311"/>
      <c r="G311"/>
    </row>
    <row r="312" spans="1:15" ht="14.4">
      <c r="A312" s="13"/>
      <c r="B312" s="7"/>
      <c r="C312" s="58"/>
      <c r="D312" s="58"/>
      <c r="E312"/>
      <c r="F312"/>
      <c r="G312"/>
    </row>
    <row r="313" spans="1:15" ht="14.4">
      <c r="A313" s="13"/>
      <c r="B313" s="7"/>
      <c r="C313" s="58"/>
      <c r="D313" s="58"/>
      <c r="E313"/>
      <c r="F313"/>
      <c r="G313"/>
    </row>
    <row r="314" spans="1:15" ht="14.4">
      <c r="A314" s="13"/>
      <c r="B314" s="7"/>
      <c r="C314" s="58"/>
      <c r="D314" s="58"/>
      <c r="E314"/>
      <c r="F314"/>
      <c r="G314"/>
    </row>
    <row r="315" spans="1:15" ht="14.4">
      <c r="A315" s="13"/>
      <c r="B315" s="7"/>
      <c r="C315" s="58"/>
      <c r="D315" s="58"/>
      <c r="E315"/>
      <c r="F315"/>
      <c r="G315"/>
    </row>
    <row r="316" spans="1:15" s="61" customFormat="1" ht="14.4">
      <c r="A316" s="13"/>
      <c r="B316" s="7"/>
      <c r="C316" s="58"/>
      <c r="D316" s="58"/>
      <c r="E316"/>
      <c r="F316"/>
      <c r="G316"/>
      <c r="H316"/>
      <c r="I316"/>
      <c r="J316"/>
      <c r="K316"/>
      <c r="L316"/>
      <c r="M316"/>
      <c r="N316"/>
      <c r="O316"/>
    </row>
    <row r="317" spans="1:15" s="61" customFormat="1" ht="14.4">
      <c r="A317" s="13"/>
      <c r="B317" s="7"/>
      <c r="C317" s="58"/>
      <c r="D317" s="58"/>
      <c r="E317"/>
      <c r="F317"/>
      <c r="G317"/>
      <c r="H317"/>
      <c r="I317"/>
      <c r="J317"/>
      <c r="K317"/>
      <c r="L317"/>
      <c r="M317"/>
      <c r="N317"/>
      <c r="O317"/>
    </row>
    <row r="318" spans="1:15" s="61" customFormat="1" ht="14.4">
      <c r="A318" s="13"/>
      <c r="B318" s="7"/>
      <c r="C318" s="58"/>
      <c r="D318" s="58"/>
      <c r="E318"/>
      <c r="F318"/>
      <c r="G318"/>
      <c r="H318"/>
      <c r="I318"/>
      <c r="J318"/>
      <c r="K318"/>
      <c r="L318"/>
      <c r="M318"/>
      <c r="N318"/>
      <c r="O318"/>
    </row>
    <row r="319" spans="1:15" s="61" customFormat="1" ht="14.4">
      <c r="A319" s="13"/>
      <c r="B319" s="7"/>
      <c r="C319" s="58"/>
      <c r="D319" s="58"/>
      <c r="E319"/>
      <c r="F319"/>
      <c r="G319"/>
      <c r="H319"/>
      <c r="I319"/>
      <c r="J319"/>
      <c r="K319"/>
      <c r="L319"/>
      <c r="M319"/>
      <c r="N319"/>
      <c r="O319"/>
    </row>
    <row r="320" spans="1:15" s="61" customFormat="1" ht="14.4">
      <c r="A320" s="13"/>
      <c r="B320" s="7"/>
      <c r="C320" s="58"/>
      <c r="D320" s="58"/>
      <c r="E320"/>
      <c r="F320"/>
      <c r="G320"/>
      <c r="H320"/>
      <c r="I320"/>
      <c r="J320"/>
      <c r="K320"/>
      <c r="L320"/>
      <c r="M320"/>
      <c r="N320"/>
      <c r="O320"/>
    </row>
    <row r="321" spans="1:15" s="61" customFormat="1" ht="14.4">
      <c r="A321" s="13"/>
      <c r="B321" s="7"/>
      <c r="C321" s="58"/>
      <c r="D321" s="58"/>
      <c r="E321"/>
      <c r="F321"/>
      <c r="G321"/>
      <c r="H321"/>
      <c r="I321"/>
      <c r="J321"/>
      <c r="K321"/>
      <c r="L321"/>
      <c r="M321"/>
      <c r="N321"/>
      <c r="O321"/>
    </row>
    <row r="322" spans="1:15" s="61" customFormat="1" ht="14.4">
      <c r="A322" s="13"/>
      <c r="B322" s="7"/>
      <c r="C322" s="58"/>
      <c r="D322" s="58"/>
      <c r="E322"/>
      <c r="F322"/>
      <c r="G322"/>
      <c r="H322"/>
      <c r="I322"/>
      <c r="J322"/>
      <c r="K322"/>
      <c r="L322"/>
      <c r="M322"/>
      <c r="N322"/>
      <c r="O322"/>
    </row>
    <row r="323" spans="1:15" s="61" customFormat="1" ht="14.4">
      <c r="A323" s="13"/>
      <c r="B323" s="7"/>
      <c r="C323" s="58"/>
      <c r="D323" s="58"/>
      <c r="E323"/>
      <c r="F323"/>
      <c r="G323"/>
      <c r="H323"/>
      <c r="I323"/>
      <c r="J323"/>
      <c r="K323"/>
      <c r="L323"/>
      <c r="M323"/>
      <c r="N323"/>
      <c r="O323"/>
    </row>
    <row r="324" spans="1:15" s="61" customFormat="1" ht="14.4">
      <c r="A324" s="13"/>
      <c r="B324" s="7"/>
      <c r="C324" s="58"/>
      <c r="D324" s="58"/>
      <c r="E324"/>
      <c r="F324"/>
      <c r="G324"/>
      <c r="H324"/>
      <c r="I324"/>
      <c r="J324"/>
      <c r="K324"/>
      <c r="L324"/>
      <c r="M324"/>
      <c r="N324"/>
      <c r="O324"/>
    </row>
    <row r="325" spans="1:15" s="61" customFormat="1" ht="14.4">
      <c r="A325" s="13"/>
      <c r="B325" s="7"/>
      <c r="C325" s="58"/>
      <c r="D325" s="58"/>
      <c r="E325"/>
      <c r="F325"/>
      <c r="G325"/>
      <c r="H325"/>
      <c r="I325"/>
      <c r="J325"/>
      <c r="K325"/>
      <c r="L325"/>
      <c r="M325"/>
      <c r="N325"/>
      <c r="O325"/>
    </row>
    <row r="326" spans="1:15" s="61" customFormat="1" ht="14.4">
      <c r="A326" s="13"/>
      <c r="B326" s="7"/>
      <c r="C326" s="58"/>
      <c r="D326" s="58"/>
      <c r="E326"/>
      <c r="F326"/>
      <c r="G326"/>
      <c r="H326"/>
      <c r="I326"/>
      <c r="J326"/>
      <c r="K326"/>
      <c r="L326"/>
      <c r="M326"/>
      <c r="N326"/>
      <c r="O326"/>
    </row>
    <row r="327" spans="1:15" s="61" customFormat="1" ht="14.4">
      <c r="A327" s="13"/>
      <c r="B327" s="7"/>
      <c r="C327" s="58"/>
      <c r="D327" s="58"/>
      <c r="E327"/>
      <c r="F327"/>
      <c r="G327"/>
      <c r="H327"/>
      <c r="I327"/>
      <c r="J327"/>
      <c r="K327"/>
      <c r="L327"/>
      <c r="M327"/>
      <c r="N327"/>
      <c r="O327"/>
    </row>
    <row r="328" spans="1:15" s="61" customFormat="1" ht="14.4">
      <c r="A328" s="13"/>
      <c r="B328" s="7"/>
      <c r="C328" s="58"/>
      <c r="D328" s="58"/>
      <c r="E328"/>
      <c r="F328"/>
      <c r="G328"/>
      <c r="H328"/>
      <c r="I328"/>
      <c r="J328"/>
      <c r="K328"/>
      <c r="L328"/>
      <c r="M328"/>
      <c r="N328"/>
      <c r="O328"/>
    </row>
    <row r="329" spans="1:15" s="61" customFormat="1" ht="14.4">
      <c r="A329" s="13"/>
      <c r="B329" s="7"/>
      <c r="C329" s="58"/>
      <c r="D329" s="58"/>
      <c r="E329"/>
      <c r="F329"/>
      <c r="G329"/>
      <c r="H329"/>
      <c r="I329"/>
      <c r="J329"/>
      <c r="K329"/>
      <c r="L329"/>
      <c r="M329"/>
      <c r="N329"/>
      <c r="O329"/>
    </row>
    <row r="330" spans="1:15" s="61" customFormat="1" ht="14.4">
      <c r="A330" s="13"/>
      <c r="B330" s="7"/>
      <c r="C330" s="58"/>
      <c r="D330" s="58"/>
      <c r="E330"/>
      <c r="F330"/>
      <c r="G330"/>
      <c r="H330"/>
      <c r="I330"/>
      <c r="J330"/>
      <c r="K330"/>
      <c r="L330"/>
      <c r="M330"/>
      <c r="N330"/>
      <c r="O330"/>
    </row>
    <row r="331" spans="1:15" s="61" customFormat="1" ht="14.4">
      <c r="A331" s="13"/>
      <c r="B331" s="7"/>
      <c r="C331" s="58"/>
      <c r="D331" s="58"/>
      <c r="E331"/>
      <c r="F331"/>
      <c r="G331"/>
      <c r="H331"/>
      <c r="I331"/>
      <c r="J331"/>
      <c r="K331"/>
      <c r="L331"/>
      <c r="M331"/>
      <c r="N331"/>
      <c r="O331"/>
    </row>
    <row r="332" spans="1:15" s="61" customFormat="1" ht="14.4">
      <c r="A332" s="13"/>
      <c r="B332" s="7"/>
      <c r="C332" s="58"/>
      <c r="D332" s="58"/>
      <c r="E332"/>
      <c r="F332"/>
      <c r="G332"/>
      <c r="H332"/>
      <c r="I332"/>
      <c r="J332"/>
      <c r="K332"/>
      <c r="L332"/>
      <c r="M332"/>
      <c r="N332"/>
      <c r="O332"/>
    </row>
    <row r="333" spans="1:15" s="61" customFormat="1" ht="14.4">
      <c r="A333" s="13"/>
      <c r="B333" s="7"/>
      <c r="C333" s="58"/>
      <c r="D333" s="58"/>
      <c r="E333"/>
      <c r="F333"/>
      <c r="G333"/>
      <c r="H333"/>
      <c r="I333"/>
      <c r="J333"/>
      <c r="K333"/>
      <c r="L333"/>
      <c r="M333"/>
      <c r="N333"/>
      <c r="O333"/>
    </row>
    <row r="334" spans="1:15" s="61" customFormat="1" ht="14.4">
      <c r="A334" s="13"/>
      <c r="B334" s="7"/>
      <c r="C334" s="58"/>
      <c r="D334" s="58"/>
      <c r="E334"/>
      <c r="F334"/>
      <c r="G334"/>
      <c r="H334"/>
      <c r="I334"/>
      <c r="J334"/>
      <c r="K334"/>
      <c r="L334"/>
      <c r="M334"/>
      <c r="N334"/>
      <c r="O334"/>
    </row>
    <row r="335" spans="1:15" s="61" customFormat="1" ht="14.4">
      <c r="A335" s="13"/>
      <c r="B335" s="7"/>
      <c r="C335" s="58"/>
      <c r="D335" s="58"/>
      <c r="E335"/>
      <c r="F335"/>
      <c r="G335"/>
      <c r="H335"/>
      <c r="I335"/>
      <c r="J335"/>
      <c r="K335"/>
      <c r="L335"/>
      <c r="M335"/>
      <c r="N335"/>
      <c r="O335"/>
    </row>
    <row r="336" spans="1:15" s="61" customFormat="1" ht="14.4">
      <c r="A336" s="13"/>
      <c r="B336" s="7"/>
      <c r="C336" s="58"/>
      <c r="D336" s="58"/>
      <c r="E336"/>
      <c r="F336"/>
      <c r="G336"/>
      <c r="H336"/>
      <c r="I336"/>
      <c r="J336"/>
      <c r="K336"/>
      <c r="L336"/>
      <c r="M336"/>
      <c r="N336"/>
      <c r="O336"/>
    </row>
    <row r="337" spans="1:15" s="61" customFormat="1" ht="14.4">
      <c r="A337" s="13"/>
      <c r="B337" s="7"/>
      <c r="C337" s="58"/>
      <c r="D337" s="58"/>
      <c r="E337"/>
      <c r="F337"/>
      <c r="G337"/>
      <c r="H337"/>
      <c r="I337"/>
      <c r="J337"/>
      <c r="K337"/>
      <c r="L337"/>
      <c r="M337"/>
      <c r="N337"/>
      <c r="O337"/>
    </row>
    <row r="338" spans="1:15" s="61" customFormat="1" ht="14.4">
      <c r="A338" s="13"/>
      <c r="B338" s="7"/>
      <c r="C338" s="58"/>
      <c r="D338" s="58"/>
      <c r="E338"/>
      <c r="F338"/>
      <c r="G338"/>
      <c r="H338"/>
      <c r="I338"/>
      <c r="J338"/>
      <c r="K338"/>
      <c r="L338"/>
      <c r="M338"/>
      <c r="N338"/>
      <c r="O338"/>
    </row>
    <row r="339" spans="1:15" s="61" customFormat="1" ht="14.4">
      <c r="A339" s="13"/>
      <c r="B339" s="7"/>
      <c r="C339" s="58"/>
      <c r="D339" s="58"/>
      <c r="E339"/>
      <c r="F339"/>
      <c r="G339"/>
      <c r="H339"/>
      <c r="I339"/>
      <c r="J339"/>
      <c r="K339"/>
      <c r="L339"/>
      <c r="M339"/>
      <c r="N339"/>
      <c r="O339"/>
    </row>
    <row r="340" spans="1:15" s="61" customFormat="1" ht="14.4">
      <c r="A340" s="13"/>
      <c r="B340" s="7"/>
      <c r="C340" s="58"/>
      <c r="D340" s="58"/>
      <c r="E340"/>
      <c r="F340"/>
      <c r="G340"/>
      <c r="H340"/>
      <c r="I340"/>
      <c r="J340"/>
      <c r="K340"/>
      <c r="L340"/>
      <c r="M340"/>
      <c r="N340"/>
      <c r="O340"/>
    </row>
    <row r="341" spans="1:15" s="61" customFormat="1" ht="14.4">
      <c r="A341" s="13"/>
      <c r="B341" s="7"/>
      <c r="C341" s="58"/>
      <c r="D341" s="58"/>
      <c r="E341"/>
      <c r="F341"/>
      <c r="G341"/>
      <c r="H341"/>
      <c r="I341"/>
      <c r="J341"/>
      <c r="K341"/>
      <c r="L341"/>
      <c r="M341"/>
      <c r="N341"/>
      <c r="O341"/>
    </row>
    <row r="342" spans="1:15" s="61" customFormat="1" ht="14.4">
      <c r="A342" s="13"/>
      <c r="B342" s="7"/>
      <c r="C342" s="58"/>
      <c r="D342" s="58"/>
      <c r="E342"/>
      <c r="F342"/>
      <c r="G342"/>
      <c r="H342"/>
      <c r="I342"/>
      <c r="J342"/>
      <c r="K342"/>
      <c r="L342"/>
      <c r="M342"/>
      <c r="N342"/>
      <c r="O342"/>
    </row>
    <row r="343" spans="1:15" s="61" customFormat="1" ht="14.4">
      <c r="A343" s="13"/>
      <c r="B343" s="7"/>
      <c r="C343" s="58"/>
      <c r="D343" s="58"/>
      <c r="E343"/>
      <c r="F343"/>
      <c r="G343"/>
      <c r="H343"/>
      <c r="I343"/>
      <c r="J343"/>
      <c r="K343"/>
      <c r="L343"/>
      <c r="M343"/>
      <c r="N343"/>
      <c r="O343"/>
    </row>
    <row r="344" spans="1:15" s="61" customFormat="1" ht="14.4">
      <c r="A344" s="13"/>
      <c r="B344" s="7"/>
      <c r="C344" s="58"/>
      <c r="D344" s="58"/>
      <c r="E344"/>
      <c r="F344"/>
      <c r="G344"/>
      <c r="H344"/>
      <c r="I344"/>
      <c r="J344"/>
      <c r="K344"/>
      <c r="L344"/>
      <c r="M344"/>
      <c r="N344"/>
      <c r="O344"/>
    </row>
    <row r="345" spans="1:15" s="61" customFormat="1" ht="14.4">
      <c r="A345" s="13"/>
      <c r="B345" s="7"/>
      <c r="C345" s="58"/>
      <c r="D345" s="58"/>
      <c r="E345"/>
      <c r="F345"/>
      <c r="G345"/>
      <c r="H345"/>
      <c r="I345"/>
      <c r="J345"/>
      <c r="K345"/>
      <c r="L345"/>
      <c r="M345"/>
      <c r="N345"/>
      <c r="O345"/>
    </row>
    <row r="346" spans="1:15" s="61" customFormat="1" ht="14.4">
      <c r="A346" s="13"/>
      <c r="B346" s="7"/>
      <c r="C346" s="58"/>
      <c r="D346" s="58"/>
      <c r="E346"/>
      <c r="F346"/>
      <c r="G346"/>
      <c r="H346"/>
      <c r="I346"/>
      <c r="J346"/>
      <c r="K346"/>
      <c r="L346"/>
      <c r="M346"/>
      <c r="N346"/>
      <c r="O346"/>
    </row>
    <row r="347" spans="1:15" s="61" customFormat="1" ht="14.4">
      <c r="A347" s="13"/>
      <c r="B347" s="7"/>
      <c r="C347" s="58"/>
      <c r="D347" s="58"/>
      <c r="E347"/>
      <c r="F347"/>
      <c r="G347"/>
      <c r="H347"/>
      <c r="I347"/>
      <c r="J347"/>
      <c r="K347"/>
      <c r="L347"/>
      <c r="M347"/>
      <c r="N347"/>
      <c r="O347"/>
    </row>
    <row r="348" spans="1:15" s="61" customFormat="1" ht="14.4">
      <c r="A348" s="13"/>
      <c r="B348" s="7"/>
      <c r="C348" s="58"/>
      <c r="D348" s="58"/>
      <c r="E348"/>
      <c r="F348"/>
      <c r="G348"/>
      <c r="H348"/>
      <c r="I348"/>
      <c r="J348"/>
      <c r="K348"/>
      <c r="L348"/>
      <c r="M348"/>
      <c r="N348"/>
      <c r="O348"/>
    </row>
    <row r="349" spans="1:15" s="61" customFormat="1" ht="14.4">
      <c r="A349" s="13"/>
      <c r="B349" s="7"/>
      <c r="C349" s="58"/>
      <c r="D349" s="58"/>
      <c r="E349"/>
      <c r="F349"/>
      <c r="G349"/>
      <c r="H349"/>
      <c r="I349"/>
      <c r="J349"/>
      <c r="K349"/>
      <c r="L349"/>
      <c r="M349"/>
      <c r="N349"/>
      <c r="O349"/>
    </row>
    <row r="350" spans="1:15" s="61" customFormat="1" ht="14.4">
      <c r="A350" s="13"/>
      <c r="B350" s="7"/>
      <c r="C350" s="58"/>
      <c r="D350" s="58"/>
      <c r="E350"/>
      <c r="F350"/>
      <c r="G350"/>
      <c r="H350"/>
      <c r="I350"/>
      <c r="J350"/>
      <c r="K350"/>
      <c r="L350"/>
      <c r="M350"/>
      <c r="N350"/>
      <c r="O350"/>
    </row>
    <row r="351" spans="1:15" s="61" customFormat="1" ht="14.4">
      <c r="A351" s="13"/>
      <c r="B351" s="7"/>
      <c r="C351" s="58"/>
      <c r="D351" s="58"/>
      <c r="E351"/>
      <c r="F351"/>
      <c r="G351"/>
      <c r="H351"/>
      <c r="I351"/>
      <c r="J351"/>
      <c r="K351"/>
      <c r="L351"/>
      <c r="M351"/>
      <c r="N351"/>
      <c r="O351"/>
    </row>
    <row r="352" spans="1:15" s="61" customFormat="1" ht="14.4">
      <c r="A352" s="13"/>
      <c r="B352" s="7"/>
      <c r="C352" s="58"/>
      <c r="D352" s="58"/>
      <c r="E352"/>
      <c r="F352"/>
      <c r="G352"/>
      <c r="H352"/>
      <c r="I352"/>
      <c r="J352"/>
      <c r="K352"/>
      <c r="L352"/>
      <c r="M352"/>
      <c r="N352"/>
      <c r="O352"/>
    </row>
    <row r="353" spans="1:15" s="61" customFormat="1" ht="14.4">
      <c r="A353" s="13"/>
      <c r="B353" s="7"/>
      <c r="C353" s="58"/>
      <c r="D353" s="58"/>
      <c r="E353"/>
      <c r="F353"/>
      <c r="G353"/>
      <c r="H353"/>
      <c r="I353"/>
      <c r="J353"/>
      <c r="K353"/>
      <c r="L353"/>
      <c r="M353"/>
      <c r="N353"/>
      <c r="O353"/>
    </row>
    <row r="354" spans="1:15" s="61" customFormat="1" ht="14.4">
      <c r="A354" s="13"/>
      <c r="B354" s="7"/>
      <c r="C354" s="58"/>
      <c r="D354" s="58"/>
      <c r="E354"/>
      <c r="F354"/>
      <c r="G354"/>
      <c r="H354"/>
      <c r="I354"/>
      <c r="J354"/>
      <c r="K354"/>
      <c r="L354"/>
      <c r="M354"/>
      <c r="N354"/>
      <c r="O354"/>
    </row>
    <row r="355" spans="1:15" s="61" customFormat="1" ht="14.4">
      <c r="A355" s="13"/>
      <c r="B355" s="7"/>
      <c r="C355" s="58"/>
      <c r="D355" s="58"/>
      <c r="E355"/>
      <c r="F355"/>
      <c r="G355"/>
      <c r="H355"/>
      <c r="I355"/>
      <c r="J355"/>
      <c r="K355"/>
      <c r="L355"/>
      <c r="M355"/>
      <c r="N355"/>
      <c r="O355"/>
    </row>
    <row r="356" spans="1:15" s="61" customFormat="1" ht="14.4">
      <c r="A356" s="13"/>
      <c r="B356" s="7"/>
      <c r="C356" s="58"/>
      <c r="D356" s="58"/>
      <c r="E356"/>
      <c r="F356"/>
      <c r="G356"/>
      <c r="H356"/>
      <c r="I356"/>
      <c r="J356"/>
      <c r="K356"/>
      <c r="L356"/>
      <c r="M356"/>
      <c r="N356"/>
      <c r="O356"/>
    </row>
    <row r="357" spans="1:15" s="61" customFormat="1" ht="14.4">
      <c r="A357" s="13"/>
      <c r="B357" s="7"/>
      <c r="C357" s="58"/>
      <c r="D357" s="58"/>
      <c r="E357"/>
      <c r="F357"/>
      <c r="G357"/>
      <c r="H357"/>
      <c r="I357"/>
      <c r="J357"/>
      <c r="K357"/>
      <c r="L357"/>
      <c r="M357"/>
      <c r="N357"/>
      <c r="O357"/>
    </row>
    <row r="358" spans="1:15" s="61" customFormat="1" ht="14.4">
      <c r="A358" s="13"/>
      <c r="B358" s="7"/>
      <c r="C358" s="58"/>
      <c r="D358" s="58"/>
      <c r="E358"/>
      <c r="F358"/>
      <c r="G358"/>
      <c r="H358"/>
      <c r="I358"/>
      <c r="J358"/>
      <c r="K358"/>
      <c r="L358"/>
      <c r="M358"/>
      <c r="N358"/>
      <c r="O358"/>
    </row>
    <row r="359" spans="1:15" s="61" customFormat="1" ht="14.4">
      <c r="A359" s="13"/>
      <c r="B359" s="7"/>
      <c r="C359" s="58"/>
      <c r="D359" s="58"/>
      <c r="E359"/>
      <c r="F359"/>
      <c r="G359"/>
      <c r="H359"/>
      <c r="I359"/>
      <c r="J359"/>
      <c r="K359"/>
      <c r="L359"/>
      <c r="M359"/>
      <c r="N359"/>
      <c r="O359"/>
    </row>
    <row r="360" spans="1:15" s="61" customFormat="1" ht="14.4">
      <c r="A360" s="13"/>
      <c r="B360" s="7"/>
      <c r="C360" s="58"/>
      <c r="D360" s="58"/>
      <c r="E360"/>
      <c r="F360"/>
      <c r="G360"/>
      <c r="H360"/>
      <c r="I360"/>
      <c r="J360"/>
      <c r="K360"/>
      <c r="L360"/>
      <c r="M360"/>
      <c r="N360"/>
      <c r="O360"/>
    </row>
    <row r="361" spans="1:15" s="61" customFormat="1" ht="14.4">
      <c r="A361" s="13"/>
      <c r="B361" s="7"/>
      <c r="C361" s="58"/>
      <c r="D361" s="58"/>
      <c r="E361"/>
      <c r="F361"/>
      <c r="G361"/>
      <c r="H361"/>
      <c r="I361"/>
      <c r="J361"/>
      <c r="K361"/>
      <c r="L361"/>
      <c r="M361"/>
      <c r="N361"/>
      <c r="O361"/>
    </row>
    <row r="362" spans="1:15" s="61" customFormat="1" ht="14.4">
      <c r="A362" s="13"/>
      <c r="B362" s="7"/>
      <c r="C362" s="58"/>
      <c r="D362" s="58"/>
      <c r="E362"/>
      <c r="F362"/>
      <c r="G362"/>
      <c r="H362"/>
      <c r="I362"/>
      <c r="J362"/>
      <c r="K362"/>
      <c r="L362"/>
      <c r="M362"/>
      <c r="N362"/>
      <c r="O362"/>
    </row>
    <row r="363" spans="1:15" s="61" customFormat="1" ht="14.4">
      <c r="A363" s="13"/>
      <c r="B363" s="7"/>
      <c r="C363" s="58"/>
      <c r="D363" s="58"/>
      <c r="E363"/>
      <c r="F363"/>
      <c r="G363"/>
      <c r="H363"/>
      <c r="I363"/>
      <c r="J363"/>
      <c r="K363"/>
      <c r="L363"/>
      <c r="M363"/>
      <c r="N363"/>
      <c r="O363"/>
    </row>
    <row r="364" spans="1:15" s="61" customFormat="1" ht="14.4">
      <c r="A364" s="13"/>
      <c r="B364" s="7"/>
      <c r="C364" s="58"/>
      <c r="D364" s="58"/>
      <c r="E364"/>
      <c r="F364"/>
      <c r="G364"/>
      <c r="H364"/>
      <c r="I364"/>
      <c r="J364"/>
      <c r="K364"/>
      <c r="L364"/>
      <c r="M364"/>
      <c r="N364"/>
      <c r="O364"/>
    </row>
    <row r="365" spans="1:15" s="61" customFormat="1" ht="14.4">
      <c r="A365" s="13"/>
      <c r="B365" s="7"/>
      <c r="C365" s="58"/>
      <c r="D365" s="58"/>
      <c r="E365"/>
      <c r="F365"/>
      <c r="G365"/>
      <c r="H365"/>
      <c r="I365"/>
      <c r="J365"/>
      <c r="K365"/>
      <c r="L365"/>
      <c r="M365"/>
      <c r="N365"/>
      <c r="O365"/>
    </row>
    <row r="366" spans="1:15" s="61" customFormat="1" ht="14.4">
      <c r="A366" s="13"/>
      <c r="B366" s="7"/>
      <c r="C366" s="58"/>
      <c r="D366" s="58"/>
      <c r="E366"/>
      <c r="F366"/>
      <c r="G366"/>
      <c r="H366"/>
      <c r="I366"/>
      <c r="J366"/>
      <c r="K366"/>
      <c r="L366"/>
      <c r="M366"/>
      <c r="N366"/>
      <c r="O366"/>
    </row>
    <row r="367" spans="1:15" s="61" customFormat="1" ht="14.4">
      <c r="A367" s="13"/>
      <c r="B367" s="7"/>
      <c r="C367" s="58"/>
      <c r="D367" s="58"/>
      <c r="E367"/>
      <c r="F367"/>
      <c r="G367"/>
      <c r="H367"/>
      <c r="I367"/>
      <c r="J367"/>
      <c r="K367"/>
      <c r="L367"/>
      <c r="M367"/>
      <c r="N367"/>
      <c r="O367"/>
    </row>
    <row r="368" spans="1:15" s="61" customFormat="1" ht="14.4">
      <c r="A368" s="13"/>
      <c r="B368" s="7"/>
      <c r="C368" s="58"/>
      <c r="D368" s="58"/>
      <c r="E368"/>
      <c r="F368"/>
      <c r="G368"/>
      <c r="H368"/>
      <c r="I368"/>
      <c r="J368"/>
      <c r="K368"/>
      <c r="L368"/>
      <c r="M368"/>
      <c r="N368"/>
      <c r="O368"/>
    </row>
    <row r="369" spans="1:15" s="61" customFormat="1" ht="14.4">
      <c r="A369" s="13"/>
      <c r="B369" s="7"/>
      <c r="C369" s="58"/>
      <c r="D369" s="58"/>
      <c r="E369"/>
      <c r="F369"/>
      <c r="G369"/>
      <c r="H369"/>
      <c r="I369"/>
      <c r="J369"/>
      <c r="K369"/>
      <c r="L369"/>
      <c r="M369"/>
      <c r="N369"/>
      <c r="O369"/>
    </row>
    <row r="370" spans="1:15" s="61" customFormat="1" ht="14.4">
      <c r="A370" s="13"/>
      <c r="B370" s="7"/>
      <c r="C370" s="58"/>
      <c r="D370" s="58"/>
      <c r="E370"/>
      <c r="F370"/>
      <c r="G370"/>
      <c r="H370"/>
      <c r="I370"/>
      <c r="J370"/>
      <c r="K370"/>
      <c r="L370"/>
      <c r="M370"/>
      <c r="N370"/>
      <c r="O370"/>
    </row>
    <row r="371" spans="1:15" s="61" customFormat="1" ht="14.4">
      <c r="A371" s="13"/>
      <c r="B371" s="7"/>
      <c r="C371" s="58"/>
      <c r="D371" s="58"/>
      <c r="E371"/>
      <c r="F371"/>
      <c r="G371"/>
      <c r="H371"/>
      <c r="I371"/>
      <c r="J371"/>
      <c r="K371"/>
      <c r="L371"/>
      <c r="M371"/>
      <c r="N371"/>
      <c r="O371"/>
    </row>
    <row r="372" spans="1:15" s="61" customFormat="1" ht="14.4">
      <c r="A372" s="13"/>
      <c r="B372" s="7"/>
      <c r="C372" s="58"/>
      <c r="D372" s="58"/>
      <c r="E372"/>
      <c r="F372"/>
      <c r="G372"/>
      <c r="H372"/>
      <c r="I372"/>
      <c r="J372"/>
      <c r="K372"/>
      <c r="L372"/>
      <c r="M372"/>
      <c r="N372"/>
      <c r="O372"/>
    </row>
    <row r="373" spans="1:15" s="61" customFormat="1" ht="14.4">
      <c r="A373" s="13"/>
      <c r="B373" s="7"/>
      <c r="C373" s="58"/>
      <c r="D373" s="58"/>
      <c r="E373"/>
      <c r="F373"/>
      <c r="G373"/>
      <c r="H373"/>
      <c r="I373"/>
      <c r="J373"/>
      <c r="K373"/>
      <c r="L373"/>
      <c r="M373"/>
      <c r="N373"/>
      <c r="O373"/>
    </row>
    <row r="374" spans="1:15" s="61" customFormat="1" ht="14.4">
      <c r="A374" s="13"/>
      <c r="B374" s="7"/>
      <c r="C374" s="58"/>
      <c r="D374" s="58"/>
      <c r="E374"/>
      <c r="F374"/>
      <c r="G374"/>
      <c r="H374"/>
      <c r="I374"/>
      <c r="J374"/>
      <c r="K374"/>
      <c r="L374"/>
      <c r="M374"/>
      <c r="N374"/>
      <c r="O374"/>
    </row>
    <row r="375" spans="1:15" s="61" customFormat="1">
      <c r="A375" s="1"/>
      <c r="B375" s="3"/>
      <c r="C375" s="55"/>
      <c r="D375" s="55"/>
      <c r="E375" s="2"/>
      <c r="F375" s="5"/>
      <c r="G375" s="5"/>
      <c r="H375"/>
      <c r="I375"/>
      <c r="J375"/>
      <c r="K375"/>
      <c r="L375"/>
      <c r="M375"/>
      <c r="N375"/>
      <c r="O375"/>
    </row>
    <row r="376" spans="1:15" s="61" customFormat="1">
      <c r="A376" s="13"/>
      <c r="B376" s="3"/>
      <c r="C376" s="55"/>
      <c r="D376" s="55"/>
      <c r="E376" s="2"/>
      <c r="F376" s="5"/>
      <c r="G376" s="5"/>
      <c r="H376"/>
      <c r="I376"/>
      <c r="J376"/>
      <c r="K376"/>
      <c r="L376"/>
      <c r="M376"/>
      <c r="N376"/>
      <c r="O376"/>
    </row>
    <row r="377" spans="1:15" s="61" customFormat="1">
      <c r="A377" s="13"/>
      <c r="B377" s="3"/>
      <c r="C377" s="55"/>
      <c r="D377" s="55"/>
      <c r="E377" s="2"/>
      <c r="F377" s="5"/>
      <c r="G377" s="5"/>
      <c r="H377"/>
      <c r="I377"/>
      <c r="J377"/>
      <c r="K377"/>
      <c r="L377"/>
      <c r="M377"/>
      <c r="N377"/>
      <c r="O377"/>
    </row>
    <row r="378" spans="1:15" s="61" customFormat="1">
      <c r="A378" s="13"/>
      <c r="B378" s="3"/>
      <c r="C378" s="55"/>
      <c r="D378" s="55"/>
      <c r="E378" s="2"/>
      <c r="F378" s="5"/>
      <c r="G378" s="5"/>
      <c r="H378"/>
      <c r="I378"/>
      <c r="J378"/>
      <c r="K378"/>
      <c r="L378"/>
      <c r="M378"/>
      <c r="N378"/>
      <c r="O378"/>
    </row>
    <row r="379" spans="1:15" s="61" customFormat="1">
      <c r="A379" s="13"/>
      <c r="B379" s="3"/>
      <c r="C379" s="55"/>
      <c r="D379" s="55"/>
      <c r="E379" s="2"/>
      <c r="F379" s="5"/>
      <c r="G379" s="5"/>
      <c r="H379"/>
      <c r="I379"/>
      <c r="J379"/>
      <c r="K379"/>
      <c r="L379"/>
      <c r="M379"/>
      <c r="N379"/>
      <c r="O379"/>
    </row>
    <row r="380" spans="1:15" s="61" customFormat="1">
      <c r="A380" s="1"/>
      <c r="B380" s="3"/>
      <c r="C380" s="55"/>
      <c r="D380" s="55"/>
      <c r="E380" s="2"/>
      <c r="F380" s="5"/>
      <c r="G380" s="5"/>
      <c r="H380"/>
      <c r="I380"/>
      <c r="J380"/>
      <c r="K380"/>
      <c r="L380"/>
      <c r="M380"/>
      <c r="N380"/>
      <c r="O380"/>
    </row>
    <row r="381" spans="1:15" s="61" customFormat="1">
      <c r="A381" s="1"/>
      <c r="B381" s="3"/>
      <c r="C381" s="55"/>
      <c r="D381" s="55"/>
      <c r="E381" s="2"/>
      <c r="F381" s="5"/>
      <c r="G381" s="5"/>
      <c r="H381"/>
      <c r="I381"/>
      <c r="J381"/>
      <c r="K381"/>
      <c r="L381"/>
      <c r="M381"/>
      <c r="N381"/>
      <c r="O381"/>
    </row>
    <row r="382" spans="1:15" s="61" customFormat="1">
      <c r="A382" s="1"/>
      <c r="B382" s="3"/>
      <c r="C382" s="55"/>
      <c r="D382" s="55"/>
      <c r="E382" s="2"/>
      <c r="F382" s="5"/>
      <c r="G382" s="5"/>
      <c r="H382"/>
      <c r="I382"/>
      <c r="J382"/>
      <c r="K382"/>
      <c r="L382"/>
      <c r="M382"/>
      <c r="N382"/>
      <c r="O382"/>
    </row>
    <row r="383" spans="1:15" s="61" customFormat="1">
      <c r="A383" s="1"/>
      <c r="B383" s="3"/>
      <c r="C383" s="55"/>
      <c r="D383" s="55"/>
      <c r="E383" s="2"/>
      <c r="F383" s="5"/>
      <c r="G383" s="5"/>
      <c r="H383"/>
      <c r="I383"/>
      <c r="J383"/>
      <c r="K383"/>
      <c r="L383"/>
      <c r="M383"/>
      <c r="N383"/>
      <c r="O383"/>
    </row>
    <row r="384" spans="1:15" s="61" customFormat="1">
      <c r="A384" s="1"/>
      <c r="B384" s="3"/>
      <c r="C384" s="55"/>
      <c r="D384" s="55"/>
      <c r="E384" s="2"/>
      <c r="F384" s="5"/>
      <c r="G384" s="5"/>
      <c r="H384"/>
      <c r="I384"/>
      <c r="J384"/>
      <c r="K384"/>
      <c r="L384"/>
      <c r="M384"/>
      <c r="N384"/>
      <c r="O384"/>
    </row>
    <row r="385" spans="1:15" s="61" customFormat="1">
      <c r="A385" s="1"/>
      <c r="B385" s="3"/>
      <c r="C385" s="55"/>
      <c r="D385" s="55"/>
      <c r="E385" s="2"/>
      <c r="F385" s="5"/>
      <c r="G385" s="5"/>
      <c r="H385"/>
      <c r="I385"/>
      <c r="J385"/>
      <c r="K385"/>
      <c r="L385"/>
      <c r="M385"/>
      <c r="N385"/>
      <c r="O385"/>
    </row>
    <row r="386" spans="1:15" s="61" customFormat="1">
      <c r="A386" s="1"/>
      <c r="B386" s="3"/>
      <c r="C386" s="55"/>
      <c r="D386" s="55"/>
      <c r="E386" s="2"/>
      <c r="F386" s="5"/>
      <c r="G386" s="5"/>
      <c r="H386"/>
      <c r="I386"/>
      <c r="J386"/>
      <c r="K386"/>
      <c r="L386"/>
      <c r="M386"/>
      <c r="N386"/>
      <c r="O386"/>
    </row>
    <row r="387" spans="1:15" s="61" customFormat="1">
      <c r="A387" s="1"/>
      <c r="B387" s="3"/>
      <c r="C387" s="55"/>
      <c r="D387" s="55"/>
      <c r="E387" s="2"/>
      <c r="F387" s="5"/>
      <c r="G387" s="5"/>
      <c r="H387"/>
      <c r="I387"/>
      <c r="J387"/>
      <c r="K387"/>
      <c r="L387"/>
      <c r="M387"/>
      <c r="N387"/>
      <c r="O387"/>
    </row>
    <row r="388" spans="1:15" s="61" customFormat="1">
      <c r="A388" s="1"/>
      <c r="B388" s="3"/>
      <c r="C388" s="55"/>
      <c r="D388" s="55"/>
      <c r="E388" s="2"/>
      <c r="F388" s="5"/>
      <c r="G388" s="5"/>
      <c r="H388"/>
      <c r="I388"/>
      <c r="J388"/>
      <c r="K388"/>
      <c r="L388"/>
      <c r="M388"/>
      <c r="N388"/>
      <c r="O388"/>
    </row>
    <row r="389" spans="1:15" s="61" customFormat="1">
      <c r="A389" s="1"/>
      <c r="B389" s="3"/>
      <c r="C389" s="55"/>
      <c r="D389" s="55"/>
      <c r="E389" s="2"/>
      <c r="F389" s="5"/>
      <c r="G389" s="5"/>
      <c r="H389"/>
      <c r="I389"/>
      <c r="J389"/>
      <c r="K389"/>
      <c r="L389"/>
      <c r="M389"/>
      <c r="N389"/>
      <c r="O389"/>
    </row>
    <row r="390" spans="1:15" s="61" customFormat="1">
      <c r="A390" s="1"/>
      <c r="B390" s="3"/>
      <c r="C390" s="55"/>
      <c r="D390" s="55"/>
      <c r="E390" s="2"/>
      <c r="F390" s="5"/>
      <c r="G390" s="5"/>
      <c r="H390"/>
      <c r="I390"/>
      <c r="J390"/>
      <c r="K390"/>
      <c r="L390"/>
      <c r="M390"/>
      <c r="N390"/>
      <c r="O390"/>
    </row>
    <row r="391" spans="1:15" s="61" customFormat="1">
      <c r="A391" s="1"/>
      <c r="B391" s="3"/>
      <c r="C391" s="55"/>
      <c r="D391" s="55"/>
      <c r="E391" s="2"/>
      <c r="F391" s="5"/>
      <c r="G391" s="5"/>
      <c r="H391"/>
      <c r="I391"/>
      <c r="J391"/>
      <c r="K391"/>
      <c r="L391"/>
      <c r="M391"/>
      <c r="N391"/>
      <c r="O391"/>
    </row>
    <row r="392" spans="1:15" s="61" customFormat="1">
      <c r="A392" s="1"/>
      <c r="B392" s="3"/>
      <c r="C392" s="55"/>
      <c r="D392" s="55"/>
      <c r="E392" s="2"/>
      <c r="F392" s="5"/>
      <c r="G392" s="5"/>
      <c r="H392"/>
      <c r="I392"/>
      <c r="J392"/>
      <c r="K392"/>
      <c r="L392"/>
      <c r="M392"/>
      <c r="N392"/>
      <c r="O392"/>
    </row>
    <row r="393" spans="1:15" s="61" customFormat="1">
      <c r="A393" s="1"/>
      <c r="B393" s="3"/>
      <c r="C393" s="55"/>
      <c r="D393" s="55"/>
      <c r="E393" s="2"/>
      <c r="F393" s="5"/>
      <c r="G393" s="5"/>
      <c r="H393"/>
      <c r="I393"/>
      <c r="J393"/>
      <c r="K393"/>
      <c r="L393"/>
      <c r="M393"/>
      <c r="N393"/>
      <c r="O393"/>
    </row>
    <row r="394" spans="1:15" s="61" customFormat="1">
      <c r="A394" s="1"/>
      <c r="B394" s="3"/>
      <c r="C394" s="55"/>
      <c r="D394" s="55"/>
      <c r="E394" s="2"/>
      <c r="F394" s="5"/>
      <c r="G394" s="5"/>
      <c r="H394"/>
      <c r="I394"/>
      <c r="J394"/>
      <c r="K394"/>
      <c r="L394"/>
      <c r="M394"/>
      <c r="N394"/>
      <c r="O394"/>
    </row>
    <row r="395" spans="1:15" s="61" customFormat="1">
      <c r="A395" s="1"/>
      <c r="B395" s="3"/>
      <c r="C395" s="55"/>
      <c r="D395" s="55"/>
      <c r="E395" s="2"/>
      <c r="F395" s="5"/>
      <c r="G395" s="5"/>
      <c r="H395"/>
      <c r="I395"/>
      <c r="J395"/>
      <c r="K395"/>
      <c r="L395"/>
      <c r="M395"/>
      <c r="N395"/>
      <c r="O395"/>
    </row>
    <row r="396" spans="1:15" s="61" customFormat="1">
      <c r="A396" s="1"/>
      <c r="B396" s="3"/>
      <c r="C396" s="55"/>
      <c r="D396" s="55"/>
      <c r="E396" s="2"/>
      <c r="F396" s="5"/>
      <c r="G396" s="5"/>
      <c r="H396"/>
      <c r="I396"/>
      <c r="J396"/>
      <c r="K396"/>
      <c r="L396"/>
      <c r="M396"/>
      <c r="N396"/>
      <c r="O396"/>
    </row>
    <row r="397" spans="1:15" s="61" customFormat="1">
      <c r="A397" s="1"/>
      <c r="B397" s="3"/>
      <c r="C397" s="55"/>
      <c r="D397" s="55"/>
      <c r="E397" s="2"/>
      <c r="F397" s="5"/>
      <c r="G397" s="5"/>
      <c r="H397"/>
      <c r="I397"/>
      <c r="J397"/>
      <c r="K397"/>
      <c r="L397"/>
      <c r="M397"/>
      <c r="N397"/>
      <c r="O397"/>
    </row>
    <row r="398" spans="1:15" s="61" customFormat="1">
      <c r="A398" s="1"/>
      <c r="B398" s="3"/>
      <c r="C398" s="55"/>
      <c r="D398" s="55"/>
      <c r="E398" s="2"/>
      <c r="F398" s="5"/>
      <c r="G398" s="5"/>
      <c r="H398"/>
      <c r="I398"/>
      <c r="J398"/>
      <c r="K398"/>
      <c r="L398"/>
      <c r="M398"/>
      <c r="N398"/>
      <c r="O398"/>
    </row>
    <row r="399" spans="1:15" s="61" customFormat="1">
      <c r="A399" s="1"/>
      <c r="B399" s="3"/>
      <c r="C399" s="55"/>
      <c r="D399" s="55"/>
      <c r="E399" s="2"/>
      <c r="F399" s="5"/>
      <c r="G399" s="5"/>
      <c r="H399"/>
      <c r="I399"/>
      <c r="J399"/>
      <c r="K399"/>
      <c r="L399"/>
      <c r="M399"/>
      <c r="N399"/>
      <c r="O399"/>
    </row>
    <row r="400" spans="1:15" s="61" customFormat="1">
      <c r="A400" s="1"/>
      <c r="B400" s="3"/>
      <c r="C400" s="55"/>
      <c r="D400" s="55"/>
      <c r="E400" s="2"/>
      <c r="F400" s="5"/>
      <c r="G400" s="5"/>
      <c r="H400"/>
      <c r="I400"/>
      <c r="J400"/>
      <c r="K400"/>
      <c r="L400"/>
      <c r="M400"/>
      <c r="N400"/>
      <c r="O400"/>
    </row>
    <row r="401" spans="1:15" s="61" customFormat="1">
      <c r="A401" s="1"/>
      <c r="B401" s="3"/>
      <c r="C401" s="55"/>
      <c r="D401" s="55"/>
      <c r="E401" s="2"/>
      <c r="F401" s="5"/>
      <c r="G401" s="5"/>
      <c r="H401"/>
      <c r="I401"/>
      <c r="J401"/>
      <c r="K401"/>
      <c r="L401"/>
      <c r="M401"/>
      <c r="N401"/>
      <c r="O401"/>
    </row>
    <row r="402" spans="1:15" s="61" customFormat="1">
      <c r="A402" s="1"/>
      <c r="B402" s="3"/>
      <c r="C402" s="55"/>
      <c r="D402" s="55"/>
      <c r="E402" s="2"/>
      <c r="F402" s="5"/>
      <c r="G402" s="5"/>
      <c r="H402"/>
      <c r="I402"/>
      <c r="J402"/>
      <c r="K402"/>
      <c r="L402"/>
      <c r="M402"/>
      <c r="N402"/>
      <c r="O402"/>
    </row>
    <row r="403" spans="1:15" s="61" customFormat="1">
      <c r="A403" s="1"/>
      <c r="B403" s="3"/>
      <c r="C403" s="55"/>
      <c r="D403" s="55"/>
      <c r="E403" s="2"/>
      <c r="F403" s="5"/>
      <c r="G403" s="5"/>
      <c r="H403"/>
      <c r="I403"/>
      <c r="J403"/>
      <c r="K403"/>
      <c r="L403"/>
      <c r="M403"/>
      <c r="N403"/>
      <c r="O403"/>
    </row>
    <row r="404" spans="1:15" s="61" customFormat="1">
      <c r="A404" s="1"/>
      <c r="B404" s="3"/>
      <c r="C404" s="55"/>
      <c r="D404" s="55"/>
      <c r="E404" s="2"/>
      <c r="F404" s="5"/>
      <c r="G404" s="5"/>
      <c r="H404"/>
      <c r="I404"/>
      <c r="J404"/>
      <c r="K404"/>
      <c r="L404"/>
      <c r="M404"/>
      <c r="N404"/>
      <c r="O404"/>
    </row>
    <row r="405" spans="1:15" s="61" customFormat="1">
      <c r="A405" s="1"/>
      <c r="B405" s="3"/>
      <c r="C405" s="55"/>
      <c r="D405" s="55"/>
      <c r="E405" s="2"/>
      <c r="F405" s="5"/>
      <c r="G405" s="5"/>
      <c r="H405"/>
      <c r="I405"/>
      <c r="J405"/>
      <c r="K405"/>
      <c r="L405"/>
      <c r="M405"/>
      <c r="N405"/>
      <c r="O405"/>
    </row>
    <row r="406" spans="1:15" s="61" customFormat="1">
      <c r="A406" s="1"/>
      <c r="B406" s="3"/>
      <c r="C406" s="55"/>
      <c r="D406" s="55"/>
      <c r="E406" s="2"/>
      <c r="F406" s="5"/>
      <c r="G406" s="5"/>
      <c r="H406"/>
      <c r="I406"/>
      <c r="J406"/>
      <c r="K406"/>
      <c r="L406"/>
      <c r="M406"/>
      <c r="N406"/>
      <c r="O406"/>
    </row>
    <row r="407" spans="1:15" s="61" customFormat="1">
      <c r="A407" s="1"/>
      <c r="B407" s="3"/>
      <c r="C407" s="55"/>
      <c r="D407" s="55"/>
      <c r="E407" s="2"/>
      <c r="F407" s="5"/>
      <c r="G407" s="5"/>
      <c r="H407"/>
      <c r="I407"/>
      <c r="J407"/>
      <c r="K407"/>
      <c r="L407"/>
      <c r="M407"/>
      <c r="N407"/>
      <c r="O407"/>
    </row>
    <row r="408" spans="1:15" s="61" customFormat="1">
      <c r="A408" s="1"/>
      <c r="B408" s="3"/>
      <c r="C408" s="55"/>
      <c r="D408" s="55"/>
      <c r="E408" s="2"/>
      <c r="F408" s="5"/>
      <c r="G408" s="5"/>
      <c r="H408"/>
      <c r="I408"/>
      <c r="J408"/>
      <c r="K408"/>
      <c r="L408"/>
      <c r="M408"/>
      <c r="N408"/>
      <c r="O408"/>
    </row>
    <row r="409" spans="1:15" s="61" customFormat="1">
      <c r="A409" s="1"/>
      <c r="B409" s="3"/>
      <c r="C409" s="55"/>
      <c r="D409" s="55"/>
      <c r="E409" s="2"/>
      <c r="F409" s="5"/>
      <c r="G409" s="5"/>
      <c r="H409"/>
      <c r="I409"/>
      <c r="J409"/>
      <c r="K409"/>
      <c r="L409"/>
      <c r="M409"/>
      <c r="N409"/>
      <c r="O409"/>
    </row>
    <row r="410" spans="1:15" s="61" customFormat="1">
      <c r="A410" s="1"/>
      <c r="B410" s="3"/>
      <c r="C410" s="55"/>
      <c r="D410" s="55"/>
      <c r="E410" s="2"/>
      <c r="F410" s="5"/>
      <c r="G410" s="5"/>
      <c r="H410"/>
      <c r="I410"/>
      <c r="J410"/>
      <c r="K410"/>
      <c r="L410"/>
      <c r="M410"/>
      <c r="N410"/>
      <c r="O410"/>
    </row>
    <row r="411" spans="1:15" s="61" customFormat="1">
      <c r="A411" s="1"/>
      <c r="B411" s="3"/>
      <c r="C411" s="55"/>
      <c r="D411" s="55"/>
      <c r="E411" s="2"/>
      <c r="F411" s="5"/>
      <c r="G411" s="5"/>
      <c r="H411"/>
      <c r="I411"/>
      <c r="J411"/>
      <c r="K411"/>
      <c r="L411"/>
      <c r="M411"/>
      <c r="N411"/>
      <c r="O411"/>
    </row>
    <row r="412" spans="1:15" s="61" customFormat="1">
      <c r="A412" s="1"/>
      <c r="B412" s="3"/>
      <c r="C412" s="55"/>
      <c r="D412" s="55"/>
      <c r="E412" s="2"/>
      <c r="F412" s="5"/>
      <c r="G412" s="5"/>
      <c r="H412"/>
      <c r="I412"/>
      <c r="J412"/>
      <c r="K412"/>
      <c r="L412"/>
      <c r="M412"/>
      <c r="N412"/>
      <c r="O412"/>
    </row>
    <row r="413" spans="1:15" s="61" customFormat="1">
      <c r="A413" s="1"/>
      <c r="B413" s="3"/>
      <c r="C413" s="55"/>
      <c r="D413" s="55"/>
      <c r="E413" s="2"/>
      <c r="F413" s="5"/>
      <c r="G413" s="5"/>
      <c r="H413"/>
      <c r="I413"/>
      <c r="J413"/>
      <c r="K413"/>
      <c r="L413"/>
      <c r="M413"/>
      <c r="N413"/>
      <c r="O413"/>
    </row>
    <row r="414" spans="1:15" s="61" customFormat="1">
      <c r="A414" s="1"/>
      <c r="B414" s="3"/>
      <c r="C414" s="55"/>
      <c r="D414" s="55"/>
      <c r="E414" s="2"/>
      <c r="F414" s="5"/>
      <c r="G414" s="5"/>
      <c r="H414"/>
      <c r="I414"/>
      <c r="J414"/>
      <c r="K414"/>
      <c r="L414"/>
      <c r="M414"/>
      <c r="N414"/>
      <c r="O414"/>
    </row>
    <row r="415" spans="1:15" s="61" customFormat="1">
      <c r="A415" s="1"/>
      <c r="B415" s="3"/>
      <c r="C415" s="55"/>
      <c r="D415" s="55"/>
      <c r="E415" s="2"/>
      <c r="F415" s="5"/>
      <c r="G415" s="5"/>
      <c r="H415"/>
      <c r="I415"/>
      <c r="J415"/>
      <c r="K415"/>
      <c r="L415"/>
      <c r="M415"/>
      <c r="N415"/>
      <c r="O415"/>
    </row>
    <row r="416" spans="1:15" s="61" customFormat="1">
      <c r="A416" s="1"/>
      <c r="B416" s="3"/>
      <c r="C416" s="55"/>
      <c r="D416" s="55"/>
      <c r="E416" s="2"/>
      <c r="F416" s="5"/>
      <c r="G416" s="5"/>
      <c r="H416"/>
      <c r="I416"/>
      <c r="J416"/>
      <c r="K416"/>
      <c r="L416"/>
      <c r="M416"/>
      <c r="N416"/>
      <c r="O416"/>
    </row>
    <row r="417" spans="1:15" s="61" customFormat="1">
      <c r="A417" s="1"/>
      <c r="B417" s="3"/>
      <c r="C417" s="55"/>
      <c r="D417" s="55"/>
      <c r="E417" s="2"/>
      <c r="F417" s="5"/>
      <c r="G417" s="5"/>
      <c r="H417"/>
      <c r="I417"/>
      <c r="J417"/>
      <c r="K417"/>
      <c r="L417"/>
      <c r="M417"/>
      <c r="N417"/>
      <c r="O417"/>
    </row>
    <row r="418" spans="1:15" s="61" customFormat="1">
      <c r="A418" s="1"/>
      <c r="B418" s="3"/>
      <c r="C418" s="55"/>
      <c r="D418" s="55"/>
      <c r="E418" s="2"/>
      <c r="F418" s="5"/>
      <c r="G418" s="5"/>
      <c r="H418"/>
      <c r="I418"/>
      <c r="J418"/>
      <c r="K418"/>
      <c r="L418"/>
      <c r="M418"/>
      <c r="N418"/>
      <c r="O418"/>
    </row>
    <row r="419" spans="1:15" s="61" customFormat="1">
      <c r="A419" s="1"/>
      <c r="B419" s="3"/>
      <c r="C419" s="55"/>
      <c r="D419" s="55"/>
      <c r="E419" s="2"/>
      <c r="F419" s="5"/>
      <c r="G419" s="5"/>
      <c r="H419"/>
      <c r="I419"/>
      <c r="J419"/>
      <c r="K419"/>
      <c r="L419"/>
      <c r="M419"/>
      <c r="N419"/>
      <c r="O419"/>
    </row>
    <row r="420" spans="1:15" s="61" customFormat="1">
      <c r="A420" s="1"/>
      <c r="B420" s="3"/>
      <c r="C420" s="55"/>
      <c r="D420" s="55"/>
      <c r="E420" s="2"/>
      <c r="F420" s="5"/>
      <c r="G420" s="5"/>
      <c r="H420"/>
      <c r="I420"/>
      <c r="J420"/>
      <c r="K420"/>
      <c r="L420"/>
      <c r="M420"/>
      <c r="N420"/>
      <c r="O420"/>
    </row>
    <row r="421" spans="1:15" s="61" customFormat="1">
      <c r="A421" s="1"/>
      <c r="B421" s="3"/>
      <c r="C421" s="55"/>
      <c r="D421" s="55"/>
      <c r="E421" s="2"/>
      <c r="F421" s="5"/>
      <c r="G421" s="5"/>
      <c r="H421"/>
      <c r="I421"/>
      <c r="J421"/>
      <c r="K421"/>
      <c r="L421"/>
      <c r="M421"/>
      <c r="N421"/>
      <c r="O421"/>
    </row>
    <row r="422" spans="1:15" s="61" customFormat="1">
      <c r="A422" s="1"/>
      <c r="B422" s="3"/>
      <c r="C422" s="55"/>
      <c r="D422" s="55"/>
      <c r="E422" s="2"/>
      <c r="F422" s="5"/>
      <c r="G422" s="5"/>
      <c r="H422"/>
      <c r="I422"/>
      <c r="J422"/>
      <c r="K422"/>
      <c r="L422"/>
      <c r="M422"/>
      <c r="N422"/>
      <c r="O422"/>
    </row>
    <row r="423" spans="1:15" s="61" customFormat="1">
      <c r="A423" s="1"/>
      <c r="B423" s="3"/>
      <c r="C423" s="55"/>
      <c r="D423" s="55"/>
      <c r="E423" s="2"/>
      <c r="F423" s="5"/>
      <c r="G423" s="5"/>
      <c r="H423"/>
      <c r="I423"/>
      <c r="J423"/>
      <c r="K423"/>
      <c r="L423"/>
      <c r="M423"/>
      <c r="N423"/>
      <c r="O423"/>
    </row>
    <row r="424" spans="1:15" s="61" customFormat="1">
      <c r="A424" s="1"/>
      <c r="B424" s="3"/>
      <c r="C424" s="55"/>
      <c r="D424" s="55"/>
      <c r="E424" s="2"/>
      <c r="F424" s="5"/>
      <c r="G424" s="5"/>
      <c r="H424"/>
      <c r="I424"/>
      <c r="J424"/>
      <c r="K424"/>
      <c r="L424"/>
      <c r="M424"/>
      <c r="N424"/>
      <c r="O424"/>
    </row>
    <row r="425" spans="1:15" s="61" customFormat="1">
      <c r="A425" s="1"/>
      <c r="B425" s="3"/>
      <c r="C425" s="55"/>
      <c r="D425" s="55"/>
      <c r="E425" s="2"/>
      <c r="F425" s="5"/>
      <c r="G425" s="5"/>
      <c r="H425"/>
      <c r="I425"/>
      <c r="J425"/>
      <c r="K425"/>
      <c r="L425"/>
      <c r="M425"/>
      <c r="N425"/>
      <c r="O425"/>
    </row>
    <row r="426" spans="1:15" s="61" customFormat="1">
      <c r="A426" s="1"/>
      <c r="B426" s="3"/>
      <c r="C426" s="55"/>
      <c r="D426" s="55"/>
      <c r="E426" s="2"/>
      <c r="F426" s="5"/>
      <c r="G426" s="5"/>
      <c r="H426"/>
      <c r="I426"/>
      <c r="J426"/>
      <c r="K426"/>
      <c r="L426"/>
      <c r="M426"/>
      <c r="N426"/>
      <c r="O426"/>
    </row>
    <row r="427" spans="1:15" s="61" customFormat="1">
      <c r="A427" s="1"/>
      <c r="B427" s="3"/>
      <c r="C427" s="55"/>
      <c r="D427" s="55"/>
      <c r="E427" s="2"/>
      <c r="F427" s="5"/>
      <c r="G427" s="5"/>
      <c r="H427"/>
      <c r="I427"/>
      <c r="J427"/>
      <c r="K427"/>
      <c r="L427"/>
      <c r="M427"/>
      <c r="N427"/>
      <c r="O427"/>
    </row>
    <row r="428" spans="1:15" s="61" customFormat="1">
      <c r="A428" s="1"/>
      <c r="B428" s="3"/>
      <c r="C428" s="55"/>
      <c r="D428" s="55"/>
      <c r="E428" s="2"/>
      <c r="F428" s="5"/>
      <c r="G428" s="5"/>
      <c r="H428"/>
      <c r="I428"/>
      <c r="J428"/>
      <c r="K428"/>
      <c r="L428"/>
      <c r="M428"/>
      <c r="N428"/>
      <c r="O428"/>
    </row>
    <row r="429" spans="1:15" s="61" customFormat="1">
      <c r="A429" s="1"/>
      <c r="B429" s="3"/>
      <c r="C429" s="55"/>
      <c r="D429" s="55"/>
      <c r="E429" s="2"/>
      <c r="F429" s="5"/>
      <c r="G429" s="5"/>
      <c r="H429"/>
      <c r="I429"/>
      <c r="J429"/>
      <c r="K429"/>
      <c r="L429"/>
      <c r="M429"/>
      <c r="N429"/>
      <c r="O429"/>
    </row>
    <row r="430" spans="1:15" s="61" customFormat="1">
      <c r="A430" s="1"/>
      <c r="B430" s="3"/>
      <c r="C430" s="55"/>
      <c r="D430" s="55"/>
      <c r="E430" s="2"/>
      <c r="F430" s="5"/>
      <c r="G430" s="5"/>
      <c r="H430"/>
      <c r="I430"/>
      <c r="J430"/>
      <c r="K430"/>
      <c r="L430"/>
      <c r="M430"/>
      <c r="N430"/>
      <c r="O430"/>
    </row>
    <row r="431" spans="1:15" s="61" customFormat="1">
      <c r="A431" s="1"/>
      <c r="B431" s="3"/>
      <c r="C431" s="55"/>
      <c r="D431" s="55"/>
      <c r="E431" s="2"/>
      <c r="F431" s="5"/>
      <c r="G431" s="5"/>
      <c r="H431"/>
      <c r="I431"/>
      <c r="J431"/>
      <c r="K431"/>
      <c r="L431"/>
      <c r="M431"/>
      <c r="N431"/>
      <c r="O431"/>
    </row>
    <row r="432" spans="1:15" s="61" customFormat="1">
      <c r="A432" s="1"/>
      <c r="B432" s="3"/>
      <c r="C432" s="55"/>
      <c r="D432" s="55"/>
      <c r="E432" s="2"/>
      <c r="F432" s="5"/>
      <c r="G432" s="5"/>
      <c r="H432"/>
      <c r="I432"/>
      <c r="J432"/>
      <c r="K432"/>
      <c r="L432"/>
      <c r="M432"/>
      <c r="N432"/>
      <c r="O432"/>
    </row>
    <row r="433" spans="1:15" s="61" customFormat="1">
      <c r="A433" s="1"/>
      <c r="B433" s="3"/>
      <c r="C433" s="55"/>
      <c r="D433" s="55"/>
      <c r="E433" s="2"/>
      <c r="F433" s="5"/>
      <c r="G433" s="5"/>
      <c r="H433"/>
      <c r="I433"/>
      <c r="J433"/>
      <c r="K433"/>
      <c r="L433"/>
      <c r="M433"/>
      <c r="N433"/>
      <c r="O433"/>
    </row>
    <row r="434" spans="1:15" s="61" customFormat="1">
      <c r="A434" s="1"/>
      <c r="B434" s="3"/>
      <c r="C434" s="55"/>
      <c r="D434" s="55"/>
      <c r="E434" s="2"/>
      <c r="F434" s="5"/>
      <c r="G434" s="5"/>
      <c r="H434"/>
      <c r="I434"/>
      <c r="J434"/>
      <c r="K434"/>
      <c r="L434"/>
      <c r="M434"/>
      <c r="N434"/>
      <c r="O434"/>
    </row>
    <row r="435" spans="1:15" s="61" customFormat="1">
      <c r="A435" s="1"/>
      <c r="B435" s="3"/>
      <c r="C435" s="55"/>
      <c r="D435" s="55"/>
      <c r="E435" s="2"/>
      <c r="F435" s="5"/>
      <c r="G435" s="5"/>
      <c r="H435"/>
      <c r="I435"/>
      <c r="J435"/>
      <c r="K435"/>
      <c r="L435"/>
      <c r="M435"/>
      <c r="N435"/>
      <c r="O435"/>
    </row>
    <row r="436" spans="1:15" s="61" customFormat="1">
      <c r="A436" s="1"/>
      <c r="B436" s="3"/>
      <c r="C436" s="55"/>
      <c r="D436" s="55"/>
      <c r="E436" s="2"/>
      <c r="F436" s="5"/>
      <c r="G436" s="5"/>
      <c r="H436"/>
      <c r="I436"/>
      <c r="J436"/>
      <c r="K436"/>
      <c r="L436"/>
      <c r="M436"/>
      <c r="N436"/>
      <c r="O436"/>
    </row>
    <row r="437" spans="1:15" s="61" customFormat="1">
      <c r="A437" s="1"/>
      <c r="B437" s="3"/>
      <c r="C437" s="55"/>
      <c r="D437" s="55"/>
      <c r="E437" s="2"/>
      <c r="F437" s="5"/>
      <c r="G437" s="5"/>
      <c r="H437"/>
      <c r="I437"/>
      <c r="J437"/>
      <c r="K437"/>
      <c r="L437"/>
      <c r="M437"/>
      <c r="N437"/>
      <c r="O437"/>
    </row>
    <row r="438" spans="1:15" s="61" customFormat="1">
      <c r="A438" s="1"/>
      <c r="B438" s="3"/>
      <c r="C438" s="55"/>
      <c r="D438" s="55"/>
      <c r="E438" s="2"/>
      <c r="F438" s="5"/>
      <c r="G438" s="5"/>
      <c r="H438"/>
      <c r="I438"/>
      <c r="J438"/>
      <c r="K438"/>
      <c r="L438"/>
      <c r="M438"/>
      <c r="N438"/>
      <c r="O438"/>
    </row>
  </sheetData>
  <autoFilter ref="A4:J309" xr:uid="{87E5B951-AD80-45E4-A9EC-41147975BC86}"/>
  <mergeCells count="23">
    <mergeCell ref="B292:B298"/>
    <mergeCell ref="A300:A309"/>
    <mergeCell ref="B300:B309"/>
    <mergeCell ref="B154:B189"/>
    <mergeCell ref="A190:A220"/>
    <mergeCell ref="B190:B220"/>
    <mergeCell ref="A221:A253"/>
    <mergeCell ref="B221:B253"/>
    <mergeCell ref="A254:A287"/>
    <mergeCell ref="B254:B255"/>
    <mergeCell ref="B256:B262"/>
    <mergeCell ref="B263:B269"/>
    <mergeCell ref="B270:B277"/>
    <mergeCell ref="B278:B283"/>
    <mergeCell ref="B284:B287"/>
    <mergeCell ref="A288:A299"/>
    <mergeCell ref="B288:B291"/>
    <mergeCell ref="B135:B153"/>
    <mergeCell ref="A1:G1"/>
    <mergeCell ref="A5:A134"/>
    <mergeCell ref="B5:B55"/>
    <mergeCell ref="B56:B97"/>
    <mergeCell ref="B98:B134"/>
  </mergeCells>
  <conditionalFormatting sqref="C15">
    <cfRule type="duplicateValues" dxfId="46" priority="10"/>
    <cfRule type="duplicateValues" dxfId="45" priority="11"/>
  </conditionalFormatting>
  <conditionalFormatting sqref="C16">
    <cfRule type="duplicateValues" dxfId="44" priority="17"/>
  </conditionalFormatting>
  <conditionalFormatting sqref="C17">
    <cfRule type="duplicateValues" dxfId="43" priority="7"/>
    <cfRule type="duplicateValues" dxfId="42" priority="8"/>
  </conditionalFormatting>
  <conditionalFormatting sqref="C18">
    <cfRule type="duplicateValues" dxfId="41" priority="23"/>
  </conditionalFormatting>
  <conditionalFormatting sqref="C19">
    <cfRule type="duplicateValues" dxfId="40" priority="15"/>
  </conditionalFormatting>
  <conditionalFormatting sqref="C35">
    <cfRule type="duplicateValues" dxfId="39" priority="27"/>
  </conditionalFormatting>
  <conditionalFormatting sqref="C36">
    <cfRule type="duplicateValues" dxfId="38" priority="35"/>
  </conditionalFormatting>
  <conditionalFormatting sqref="C76">
    <cfRule type="duplicateValues" dxfId="37" priority="4"/>
    <cfRule type="duplicateValues" dxfId="36" priority="5"/>
  </conditionalFormatting>
  <conditionalFormatting sqref="C77">
    <cfRule type="duplicateValues" dxfId="35" priority="21"/>
  </conditionalFormatting>
  <conditionalFormatting sqref="C78">
    <cfRule type="duplicateValues" dxfId="34" priority="13"/>
  </conditionalFormatting>
  <conditionalFormatting sqref="C79">
    <cfRule type="duplicateValues" dxfId="33" priority="29"/>
  </conditionalFormatting>
  <conditionalFormatting sqref="C80">
    <cfRule type="duplicateValues" dxfId="32" priority="33"/>
  </conditionalFormatting>
  <conditionalFormatting sqref="C118">
    <cfRule type="duplicateValues" dxfId="31" priority="1"/>
    <cfRule type="duplicateValues" dxfId="30" priority="2"/>
  </conditionalFormatting>
  <conditionalFormatting sqref="C119:C1048576 C77:C117 C1:C3 C16 C18:C75 C5:C14">
    <cfRule type="duplicateValues" dxfId="29" priority="42"/>
  </conditionalFormatting>
  <conditionalFormatting sqref="C127">
    <cfRule type="duplicateValues" dxfId="28" priority="40"/>
  </conditionalFormatting>
  <conditionalFormatting sqref="C169">
    <cfRule type="duplicateValues" dxfId="27" priority="19"/>
  </conditionalFormatting>
  <conditionalFormatting sqref="C170:C175">
    <cfRule type="duplicateValues" dxfId="26" priority="31"/>
  </conditionalFormatting>
  <conditionalFormatting sqref="C305:C306">
    <cfRule type="duplicateValues" dxfId="25" priority="44"/>
  </conditionalFormatting>
  <conditionalFormatting sqref="C307:C309">
    <cfRule type="duplicateValues" dxfId="24" priority="25"/>
    <cfRule type="duplicateValues" dxfId="23" priority="26"/>
  </conditionalFormatting>
  <conditionalFormatting sqref="C310:C1048576 C236:C306 C1:C3 C37:C75 C20:C34 C81:C117 C176:C234 C119:C168 C5:C14">
    <cfRule type="duplicateValues" dxfId="22" priority="43"/>
  </conditionalFormatting>
  <conditionalFormatting sqref="D15">
    <cfRule type="duplicateValues" dxfId="21" priority="12"/>
  </conditionalFormatting>
  <conditionalFormatting sqref="D16">
    <cfRule type="duplicateValues" dxfId="20" priority="18"/>
  </conditionalFormatting>
  <conditionalFormatting sqref="D17">
    <cfRule type="duplicateValues" dxfId="19" priority="9"/>
  </conditionalFormatting>
  <conditionalFormatting sqref="D18">
    <cfRule type="duplicateValues" dxfId="18" priority="24"/>
  </conditionalFormatting>
  <conditionalFormatting sqref="D19">
    <cfRule type="duplicateValues" dxfId="17" priority="16"/>
  </conditionalFormatting>
  <conditionalFormatting sqref="D35">
    <cfRule type="duplicateValues" dxfId="16" priority="28"/>
  </conditionalFormatting>
  <conditionalFormatting sqref="D36">
    <cfRule type="duplicateValues" dxfId="15" priority="36"/>
  </conditionalFormatting>
  <conditionalFormatting sqref="D76">
    <cfRule type="duplicateValues" dxfId="14" priority="6"/>
  </conditionalFormatting>
  <conditionalFormatting sqref="D77">
    <cfRule type="duplicateValues" dxfId="13" priority="22"/>
  </conditionalFormatting>
  <conditionalFormatting sqref="D78">
    <cfRule type="duplicateValues" dxfId="12" priority="14"/>
  </conditionalFormatting>
  <conditionalFormatting sqref="D79">
    <cfRule type="duplicateValues" dxfId="11" priority="30"/>
  </conditionalFormatting>
  <conditionalFormatting sqref="D80">
    <cfRule type="duplicateValues" dxfId="10" priority="34"/>
  </conditionalFormatting>
  <conditionalFormatting sqref="D118">
    <cfRule type="duplicateValues" dxfId="9" priority="3"/>
  </conditionalFormatting>
  <conditionalFormatting sqref="D127">
    <cfRule type="duplicateValues" dxfId="8" priority="37"/>
    <cfRule type="duplicateValues" dxfId="7" priority="38"/>
    <cfRule type="duplicateValues" dxfId="6" priority="39"/>
  </conditionalFormatting>
  <conditionalFormatting sqref="D169">
    <cfRule type="duplicateValues" dxfId="5" priority="20"/>
  </conditionalFormatting>
  <conditionalFormatting sqref="D170:D175">
    <cfRule type="duplicateValues" dxfId="4" priority="32"/>
  </conditionalFormatting>
  <conditionalFormatting sqref="D305:D308">
    <cfRule type="duplicateValues" dxfId="3" priority="45"/>
    <cfRule type="duplicateValues" dxfId="2" priority="46"/>
    <cfRule type="duplicateValues" dxfId="1" priority="47"/>
  </conditionalFormatting>
  <conditionalFormatting sqref="D309 D5:D14 D20:D34 D37:D75 D81:D117 D176:D304 D119:D168">
    <cfRule type="duplicateValues" dxfId="0" priority="41"/>
  </conditionalFormatting>
  <pageMargins left="0.19685039370078741" right="0.19685039370078741" top="0.31496062992125984" bottom="0.31496062992125984" header="0.31496062992125984" footer="0.31496062992125984"/>
  <pageSetup paperSize="8" scale="50" fitToHeight="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76961-E793-4E86-BF0C-F7572C0E4895}">
  <sheetPr>
    <pageSetUpPr fitToPage="1"/>
  </sheetPr>
  <dimension ref="A2:M36"/>
  <sheetViews>
    <sheetView workbookViewId="0">
      <selection activeCell="N13" sqref="N13"/>
    </sheetView>
  </sheetViews>
  <sheetFormatPr defaultRowHeight="14.4"/>
  <cols>
    <col min="2" max="2" width="25.5546875" customWidth="1"/>
    <col min="3" max="3" width="21.109375" bestFit="1" customWidth="1"/>
    <col min="4" max="5" width="19.5546875" bestFit="1" customWidth="1"/>
    <col min="7" max="8" width="24.5546875" bestFit="1" customWidth="1"/>
    <col min="10" max="11" width="24.5546875" bestFit="1" customWidth="1"/>
    <col min="13" max="13" width="14.109375" bestFit="1" customWidth="1"/>
  </cols>
  <sheetData>
    <row r="2" spans="1:13" ht="23.4">
      <c r="B2" s="27" t="s">
        <v>1862</v>
      </c>
      <c r="C2" s="27"/>
      <c r="D2" s="27"/>
    </row>
    <row r="3" spans="1:13" ht="23.4">
      <c r="B3" s="27" t="s">
        <v>1863</v>
      </c>
      <c r="C3" s="27"/>
      <c r="D3" s="27"/>
    </row>
    <row r="7" spans="1:13">
      <c r="D7" s="245" t="s">
        <v>1276</v>
      </c>
      <c r="E7" s="245"/>
      <c r="G7" s="245" t="s">
        <v>1277</v>
      </c>
      <c r="H7" s="245"/>
      <c r="J7" s="245" t="s">
        <v>1278</v>
      </c>
      <c r="K7" s="245"/>
      <c r="M7" t="s">
        <v>1835</v>
      </c>
    </row>
    <row r="8" spans="1:13">
      <c r="C8" s="13" t="s">
        <v>1858</v>
      </c>
      <c r="D8" s="13" t="s">
        <v>1279</v>
      </c>
      <c r="E8" s="13" t="s">
        <v>1280</v>
      </c>
      <c r="F8" s="13"/>
      <c r="G8" s="13" t="s">
        <v>1279</v>
      </c>
      <c r="H8" s="13" t="s">
        <v>1280</v>
      </c>
      <c r="I8" s="13"/>
      <c r="J8" s="13" t="s">
        <v>1279</v>
      </c>
      <c r="K8" s="13" t="s">
        <v>1280</v>
      </c>
    </row>
    <row r="9" spans="1:13">
      <c r="D9" s="13"/>
      <c r="E9" s="13"/>
      <c r="F9" s="13"/>
    </row>
    <row r="10" spans="1:13">
      <c r="B10" t="s">
        <v>1273</v>
      </c>
      <c r="C10" t="s">
        <v>1867</v>
      </c>
      <c r="D10" t="s">
        <v>1281</v>
      </c>
      <c r="E10" t="s">
        <v>1281</v>
      </c>
      <c r="G10" t="s">
        <v>1281</v>
      </c>
      <c r="H10" s="14" t="s">
        <v>1282</v>
      </c>
      <c r="J10" t="s">
        <v>1281</v>
      </c>
      <c r="K10" s="14" t="s">
        <v>1282</v>
      </c>
      <c r="M10" t="s">
        <v>1836</v>
      </c>
    </row>
    <row r="11" spans="1:13">
      <c r="B11" t="s">
        <v>1860</v>
      </c>
      <c r="C11" t="s">
        <v>1867</v>
      </c>
      <c r="D11" t="s">
        <v>1281</v>
      </c>
      <c r="E11" t="s">
        <v>1281</v>
      </c>
      <c r="G11" s="14" t="s">
        <v>1282</v>
      </c>
      <c r="H11" s="14" t="s">
        <v>1282</v>
      </c>
      <c r="J11" t="s">
        <v>1281</v>
      </c>
      <c r="K11" s="14" t="s">
        <v>1282</v>
      </c>
      <c r="M11" s="14" t="s">
        <v>1840</v>
      </c>
    </row>
    <row r="12" spans="1:13">
      <c r="G12" s="14"/>
      <c r="H12" s="14"/>
      <c r="J12" s="14"/>
      <c r="K12" s="14"/>
      <c r="M12" s="14"/>
    </row>
    <row r="13" spans="1:13">
      <c r="A13" t="s">
        <v>2127</v>
      </c>
      <c r="B13" s="31" t="s">
        <v>1274</v>
      </c>
      <c r="C13" s="13" t="s">
        <v>1859</v>
      </c>
      <c r="D13" t="s">
        <v>1281</v>
      </c>
      <c r="E13" t="s">
        <v>1281</v>
      </c>
      <c r="G13" t="s">
        <v>1281</v>
      </c>
      <c r="H13" t="s">
        <v>1281</v>
      </c>
      <c r="J13" s="14" t="s">
        <v>1282</v>
      </c>
      <c r="K13" s="14" t="s">
        <v>1282</v>
      </c>
      <c r="M13" s="26" t="s">
        <v>1864</v>
      </c>
    </row>
    <row r="14" spans="1:13" ht="43.2">
      <c r="A14" t="s">
        <v>2127</v>
      </c>
      <c r="B14" s="31" t="s">
        <v>1272</v>
      </c>
      <c r="C14" t="s">
        <v>1867</v>
      </c>
      <c r="D14" t="s">
        <v>1281</v>
      </c>
      <c r="E14" t="s">
        <v>1281</v>
      </c>
      <c r="G14" s="29" t="s">
        <v>1868</v>
      </c>
      <c r="H14" s="14" t="s">
        <v>1282</v>
      </c>
      <c r="J14" s="14" t="s">
        <v>1282</v>
      </c>
      <c r="K14" s="14" t="s">
        <v>1282</v>
      </c>
      <c r="M14" s="14" t="s">
        <v>1840</v>
      </c>
    </row>
    <row r="15" spans="1:13">
      <c r="A15" t="s">
        <v>2127</v>
      </c>
      <c r="B15" s="31" t="s">
        <v>1275</v>
      </c>
      <c r="C15" s="13" t="s">
        <v>1859</v>
      </c>
      <c r="D15" t="s">
        <v>1281</v>
      </c>
      <c r="E15" t="s">
        <v>1281</v>
      </c>
      <c r="G15" s="14" t="s">
        <v>1282</v>
      </c>
      <c r="H15" s="14" t="s">
        <v>1282</v>
      </c>
      <c r="J15" s="14" t="s">
        <v>1282</v>
      </c>
      <c r="K15" s="14" t="s">
        <v>1282</v>
      </c>
      <c r="M15" s="26" t="s">
        <v>1865</v>
      </c>
    </row>
    <row r="20" spans="2:11">
      <c r="B20" s="28" t="s">
        <v>1272</v>
      </c>
      <c r="J20" s="28" t="s">
        <v>1860</v>
      </c>
    </row>
    <row r="21" spans="2:11">
      <c r="B21" t="s">
        <v>1838</v>
      </c>
      <c r="C21" t="s">
        <v>1839</v>
      </c>
      <c r="J21" t="s">
        <v>1869</v>
      </c>
      <c r="K21" t="s">
        <v>1880</v>
      </c>
    </row>
    <row r="22" spans="2:11">
      <c r="B22" t="s">
        <v>1843</v>
      </c>
      <c r="C22" t="s">
        <v>1844</v>
      </c>
      <c r="J22" t="s">
        <v>1870</v>
      </c>
      <c r="K22" t="s">
        <v>1879</v>
      </c>
    </row>
    <row r="23" spans="2:11">
      <c r="B23" t="s">
        <v>1841</v>
      </c>
      <c r="C23" t="s">
        <v>1979</v>
      </c>
      <c r="J23" t="s">
        <v>1871</v>
      </c>
      <c r="K23" t="s">
        <v>1881</v>
      </c>
    </row>
    <row r="24" spans="2:11">
      <c r="B24" t="s">
        <v>1845</v>
      </c>
      <c r="C24" t="s">
        <v>1857</v>
      </c>
      <c r="J24" t="s">
        <v>1872</v>
      </c>
      <c r="K24" t="s">
        <v>1882</v>
      </c>
    </row>
    <row r="25" spans="2:11">
      <c r="B25" t="s">
        <v>1847</v>
      </c>
      <c r="C25" t="s">
        <v>1861</v>
      </c>
      <c r="J25" t="s">
        <v>1873</v>
      </c>
      <c r="K25" t="s">
        <v>1883</v>
      </c>
    </row>
    <row r="26" spans="2:11">
      <c r="B26" t="s">
        <v>1846</v>
      </c>
      <c r="C26" t="s">
        <v>1891</v>
      </c>
      <c r="J26" t="s">
        <v>1874</v>
      </c>
      <c r="K26" t="s">
        <v>1884</v>
      </c>
    </row>
    <row r="27" spans="2:11">
      <c r="B27" t="s">
        <v>1848</v>
      </c>
      <c r="C27" t="s">
        <v>1893</v>
      </c>
      <c r="J27" t="s">
        <v>1875</v>
      </c>
      <c r="K27" t="s">
        <v>1885</v>
      </c>
    </row>
    <row r="28" spans="2:11">
      <c r="B28" t="s">
        <v>1849</v>
      </c>
      <c r="C28" t="s">
        <v>1889</v>
      </c>
      <c r="J28" t="s">
        <v>1876</v>
      </c>
      <c r="K28" s="30" t="s">
        <v>1888</v>
      </c>
    </row>
    <row r="29" spans="2:11">
      <c r="B29" t="s">
        <v>1850</v>
      </c>
      <c r="C29" t="s">
        <v>2036</v>
      </c>
      <c r="J29" t="s">
        <v>1877</v>
      </c>
      <c r="K29" t="s">
        <v>1886</v>
      </c>
    </row>
    <row r="30" spans="2:11">
      <c r="B30" t="s">
        <v>1851</v>
      </c>
      <c r="C30" t="s">
        <v>1937</v>
      </c>
      <c r="J30" t="s">
        <v>1878</v>
      </c>
      <c r="K30" t="s">
        <v>1887</v>
      </c>
    </row>
    <row r="31" spans="2:11">
      <c r="B31" t="s">
        <v>1852</v>
      </c>
      <c r="C31" t="s">
        <v>1890</v>
      </c>
    </row>
    <row r="32" spans="2:11">
      <c r="B32" t="s">
        <v>1855</v>
      </c>
      <c r="C32" t="s">
        <v>1980</v>
      </c>
    </row>
    <row r="33" spans="2:3">
      <c r="B33" t="s">
        <v>1853</v>
      </c>
      <c r="C33" t="s">
        <v>1894</v>
      </c>
    </row>
    <row r="34" spans="2:3">
      <c r="B34" t="s">
        <v>1854</v>
      </c>
      <c r="C34" t="s">
        <v>1892</v>
      </c>
    </row>
    <row r="35" spans="2:3">
      <c r="B35" s="31" t="s">
        <v>1856</v>
      </c>
      <c r="C35" s="32" t="s">
        <v>1866</v>
      </c>
    </row>
    <row r="36" spans="2:3">
      <c r="B36" s="14" t="s">
        <v>1842</v>
      </c>
      <c r="C36" s="14" t="s">
        <v>1932</v>
      </c>
    </row>
  </sheetData>
  <mergeCells count="3">
    <mergeCell ref="J7:K7"/>
    <mergeCell ref="G7:H7"/>
    <mergeCell ref="D7:E7"/>
  </mergeCells>
  <hyperlinks>
    <hyperlink ref="M13" r:id="rId1" xr:uid="{89F05909-C73D-460A-B7E9-78A542FF1B31}"/>
    <hyperlink ref="M15" r:id="rId2" xr:uid="{A88A0798-069B-4A30-A9F4-27FD703241CF}"/>
  </hyperlinks>
  <pageMargins left="0.70866141732283472" right="0.70866141732283472" top="0.74803149606299213" bottom="0.74803149606299213" header="0.31496062992125984" footer="0.31496062992125984"/>
  <pageSetup paperSize="9" scale="54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LISTINO PER UPLOAD</vt:lpstr>
      <vt:lpstr>Aveda</vt:lpstr>
      <vt:lpstr>LISTINO PER CARICAMENTO SISTEMA</vt:lpstr>
      <vt:lpstr>MSC</vt:lpstr>
      <vt:lpstr>LISTINO PROFUMERIA</vt:lpstr>
      <vt:lpstr>LISTINO COIN</vt:lpstr>
      <vt:lpstr>mail clienti</vt:lpstr>
      <vt:lpstr>Aveda!Print_Area</vt:lpstr>
      <vt:lpstr>'LISTINO COIN'!Print_Area</vt:lpstr>
      <vt:lpstr>'LISTINO PER CARICAMENTO SISTEMA'!Print_Area</vt:lpstr>
      <vt:lpstr>'LISTINO PER UPLOAD'!Print_Area</vt:lpstr>
      <vt:lpstr>'LISTINO PROFUMERIA'!Print_Area</vt:lpstr>
      <vt:lpstr>'mail clienti'!Print_Area</vt:lpstr>
      <vt:lpstr>MSC!Print_Area</vt:lpstr>
    </vt:vector>
  </TitlesOfParts>
  <Company>ESTEE LAUDER COMPANIES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ecamoral</dc:creator>
  <cp:lastModifiedBy>Derrick Ng</cp:lastModifiedBy>
  <cp:lastPrinted>2022-05-30T12:56:16Z</cp:lastPrinted>
  <dcterms:created xsi:type="dcterms:W3CDTF">2012-09-28T14:30:06Z</dcterms:created>
  <dcterms:modified xsi:type="dcterms:W3CDTF">2025-02-14T09:04:38Z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f34ead-50a3-4950-8a39-fca3a33c48cb_Enabled">
    <vt:lpwstr>true</vt:lpwstr>
  </property>
  <property fmtid="{D5CDD505-2E9C-101B-9397-08002B2CF9AE}" pid="3" name="MSIP_Label_b1f34ead-50a3-4950-8a39-fca3a33c48cb_SetDate">
    <vt:lpwstr>2022-05-30T12:23:14Z</vt:lpwstr>
  </property>
  <property fmtid="{D5CDD505-2E9C-101B-9397-08002B2CF9AE}" pid="4" name="MSIP_Label_b1f34ead-50a3-4950-8a39-fca3a33c48cb_Method">
    <vt:lpwstr>Standard</vt:lpwstr>
  </property>
  <property fmtid="{D5CDD505-2E9C-101B-9397-08002B2CF9AE}" pid="5" name="MSIP_Label_b1f34ead-50a3-4950-8a39-fca3a33c48cb_Name">
    <vt:lpwstr>Confidential</vt:lpwstr>
  </property>
  <property fmtid="{D5CDD505-2E9C-101B-9397-08002B2CF9AE}" pid="6" name="MSIP_Label_b1f34ead-50a3-4950-8a39-fca3a33c48cb_SiteId">
    <vt:lpwstr>0c5638da-d686-4d6a-8df4-e0552c70cb17</vt:lpwstr>
  </property>
  <property fmtid="{D5CDD505-2E9C-101B-9397-08002B2CF9AE}" pid="7" name="MSIP_Label_b1f34ead-50a3-4950-8a39-fca3a33c48cb_ActionId">
    <vt:lpwstr>322c694e-f0ff-446b-89f0-4aef9e3da856</vt:lpwstr>
  </property>
  <property fmtid="{D5CDD505-2E9C-101B-9397-08002B2CF9AE}" pid="8" name="MSIP_Label_b1f34ead-50a3-4950-8a39-fca3a33c48cb_ContentBits">
    <vt:lpwstr>0</vt:lpwstr>
  </property>
</Properties>
</file>